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BAJOS 2020\INEA\MIR 2020\captura mir 1er trimestre 2020\"/>
    </mc:Choice>
  </mc:AlternateContent>
  <bookViews>
    <workbookView xWindow="0" yWindow="0" windowWidth="20370" windowHeight="6030" firstSheet="1" activeTab="1"/>
  </bookViews>
  <sheets>
    <sheet name="MIR 2020" sheetId="3" r:id="rId1"/>
    <sheet name="Seguimiento" sheetId="2" r:id="rId2"/>
    <sheet name="Datos" sheetId="4" state="hidden" r:id="rId3"/>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 name="_xlnm.Print_Titles" localSheetId="0">'MIR 2020'!$1:$8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2" i="2" l="1"/>
  <c r="W31" i="2"/>
  <c r="W28" i="2"/>
  <c r="W27" i="2"/>
  <c r="W26" i="2"/>
  <c r="W24" i="2"/>
  <c r="V27" i="2" l="1"/>
  <c r="T27" i="2"/>
  <c r="R27" i="2"/>
  <c r="P27" i="2"/>
  <c r="N27" i="2"/>
  <c r="L27" i="2"/>
  <c r="J27" i="2"/>
  <c r="H27" i="2"/>
  <c r="W36" i="2"/>
  <c r="W35" i="2"/>
  <c r="W34" i="2"/>
  <c r="W33" i="2"/>
  <c r="W30" i="2"/>
  <c r="W29" i="2"/>
  <c r="W25" i="2"/>
  <c r="W23" i="2"/>
  <c r="W22" i="2"/>
  <c r="W21" i="2"/>
  <c r="W20" i="2"/>
  <c r="W19" i="2"/>
  <c r="W18" i="2"/>
  <c r="W17" i="2"/>
  <c r="W16" i="2"/>
  <c r="W15" i="2"/>
  <c r="W14" i="2"/>
  <c r="W13" i="2"/>
  <c r="V13" i="2" l="1"/>
  <c r="T17" i="2"/>
  <c r="T19" i="2"/>
  <c r="V19" i="2"/>
  <c r="V17" i="2"/>
  <c r="T13" i="2"/>
  <c r="V21" i="2" l="1"/>
  <c r="T15" i="2"/>
  <c r="V15" i="2" l="1"/>
  <c r="V35" i="2"/>
  <c r="T35" i="2"/>
  <c r="R35" i="2"/>
  <c r="P35" i="2"/>
  <c r="N35" i="2"/>
  <c r="L35" i="2"/>
  <c r="J35" i="2"/>
  <c r="V33" i="2"/>
  <c r="T33" i="2"/>
  <c r="R33" i="2"/>
  <c r="P33" i="2"/>
  <c r="N33" i="2"/>
  <c r="L33" i="2"/>
  <c r="J33" i="2"/>
  <c r="V31" i="2"/>
  <c r="T31" i="2"/>
  <c r="R31" i="2"/>
  <c r="P31" i="2"/>
  <c r="N31" i="2"/>
  <c r="L31" i="2"/>
  <c r="J31" i="2"/>
  <c r="V29" i="2"/>
  <c r="T29" i="2"/>
  <c r="R29" i="2"/>
  <c r="P29" i="2"/>
  <c r="N29" i="2"/>
  <c r="L29" i="2"/>
  <c r="J29" i="2"/>
  <c r="V25" i="2"/>
  <c r="T25" i="2"/>
  <c r="R25" i="2"/>
  <c r="P25" i="2"/>
  <c r="N25" i="2"/>
  <c r="L25" i="2"/>
  <c r="J25" i="2"/>
  <c r="V23" i="2"/>
  <c r="T23" i="2"/>
  <c r="R23" i="2"/>
  <c r="P23" i="2"/>
  <c r="N23" i="2"/>
  <c r="L23" i="2"/>
  <c r="J23" i="2"/>
  <c r="T21" i="2"/>
  <c r="R21" i="2"/>
  <c r="P21" i="2"/>
  <c r="N21" i="2"/>
  <c r="L21" i="2"/>
  <c r="J21" i="2"/>
  <c r="H35" i="2" l="1"/>
  <c r="H29" i="2"/>
  <c r="H33" i="2" l="1"/>
  <c r="H31" i="2"/>
  <c r="H25" i="2" l="1"/>
  <c r="H23" i="2"/>
  <c r="H21" i="2"/>
</calcChain>
</file>

<file path=xl/sharedStrings.xml><?xml version="1.0" encoding="utf-8"?>
<sst xmlns="http://schemas.openxmlformats.org/spreadsheetml/2006/main" count="266" uniqueCount="172">
  <si>
    <t>MATRIZ DE INDICADORES PARA RESULTADOS (MIR) RAMO 33</t>
  </si>
  <si>
    <t>Nivel</t>
  </si>
  <si>
    <t>Objetivo</t>
  </si>
  <si>
    <t>No.</t>
  </si>
  <si>
    <t>Indicador</t>
  </si>
  <si>
    <t>Definición</t>
  </si>
  <si>
    <t>Método de Cálculo</t>
  </si>
  <si>
    <t>Frecuencia</t>
  </si>
  <si>
    <t>Medios de Verificación</t>
  </si>
  <si>
    <t>Fin</t>
  </si>
  <si>
    <t>Contribuir al bienestar social e igualdad mediante la prestación de servicios educativos, a población de 15 años y más, destinados a reducir el rezago educativo.</t>
  </si>
  <si>
    <t>Tasa de variación anual de la población de 15 años o más en condición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</si>
  <si>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</si>
  <si>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</si>
  <si>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Anual</t>
  </si>
  <si>
    <t>Población de 15 años o más en situación de rezago educativo https://www.gob.mx/inea/documentos/rezago-educativo</t>
  </si>
  <si>
    <t>Propósito</t>
  </si>
  <si>
    <t>La población de 15 años y más en condición de rezago educativo supera esta situación.</t>
  </si>
  <si>
    <t>Porcentaje de población de 15 años y más en condición de rezago educativo que concluye la etapa de alfabetización.</t>
  </si>
  <si>
    <t>Mide el porcentaje de población que logra ser Alfabetizada de 15 años y más con respecto de la población analfabeta de 15 años y más en el periodo.</t>
  </si>
  <si>
    <t>( Población de 15 años y más que fue Alfabetizada en t / Población de 15 años y más analfabeta en t-1 ) * 100)</t>
  </si>
  <si>
    <t>Población de 15 años y más que concluye la etapa de alfabetización.
https://www.gob.mx/inea/documentos/rezago-educativo
http://200.77.230.29:8084/INEANumeros/</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</si>
  <si>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</si>
  <si>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</si>
  <si>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</si>
  <si>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Población de 15 años y más que concluyo el nivel Primaria https://www.gob.mx/inea/documentos/rezago-educativo
http://200.77.230.29:8084/INEANumeros/</t>
  </si>
  <si>
    <t>Porcentaje de población de 15 años y más en condición de rezago educativo que concluye el nivel de secundaria.</t>
  </si>
  <si>
    <t>Mide el porcentaje de población de 15 años y más que concluyó el nivel de Secundaria con respecto de la población de 15 años y más Sin Secundaria en el periodo.</t>
  </si>
  <si>
    <t>( Población de 15 años y más que concluyó el nivel Secundaria en t / Población de 15 años y más Sin Secundaria en t-1 ) X 100</t>
  </si>
  <si>
    <t>Población de 15 años y más que concluyo el nivel Secundaria https://www.gob.mx/inea/documentos/rezago-educativo
http://200.77.230.29:8084/INEANumeros/</t>
  </si>
  <si>
    <t>Componente</t>
  </si>
  <si>
    <t>Niveles de educación para adultos por módulos a través de la vinculación con distintas Unidades Operativas del INEA, concluidos.</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</si>
  <si>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</si>
  <si>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</si>
  <si>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</si>
  <si>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Trimestral</t>
  </si>
  <si>
    <t>Usuarios que concluyen niveles intermedio y avanzado del MEVyT vinculados a Plazas Comunitarias de atención educativa y servicios integrales:Página de los Institutos Estatales del INEA https://www.gob.mx/inea/documentos/delegaciones-del-inea-e-; Total de usuarios que concluyen algún nivel del MEVyT en el periodo t:Página de los Institutos Estatales del INEA https://www.gob.mx/inea/documentos/delegaciones-del-inea-e-institutos-estatales-de-educacion-para-los-adultos</t>
  </si>
  <si>
    <t>Niveles de educación para adultos por módulos en las vertientes 10-14 años; Ciegos o Débiles Visuales e Indígena Biligüe, concluidos.</t>
  </si>
  <si>
    <t>Porcentaje de usuarios que concluyen nivel educativo del grupo en condición de vulnerabilidad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</si>
  <si>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en condición de vulnerabilidad.</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</si>
  <si>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</si>
  <si>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Total de educandos atendidos en el MEVyT:Página de los Institutos Estatales del INEA https://www.gob.mx/inea/documentos/delegaciones-del-inea-e-institutos-estatales-de-educacion-para-los-adultos; Total de educandos que concluyen nivel en el MEVyT:Página de los Institutos Estatales del INEA https://www.gob.mx/inea/documentos/delegaciones-del-inea-e-institutos-estatales-de-educacion-para-los-adultos</t>
  </si>
  <si>
    <t>Niveles de educación para adultos por módulos en la vertiente Hispanohablante, concluidos.</t>
  </si>
  <si>
    <t>Porcentaje de usuarios hispanohablantes de 15 años y más que concluyen nivel en Alfabetización y/o Primaria y/o Secundaria en el Modelo de Educación para la vida y el Trabajo.</t>
  </si>
  <si>
    <t>Determina la proporción de usuarios, que con el MEVyT vertiente hispanohablante concluyen nivel Alfabetización,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</si>
  <si>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</si>
  <si>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Usuarios que concluyen Alfabetización, primaria y/o secundaria con la vertiente hispanohablante del MEVyT en el periodo t:Página de los Institutos Estatales del INEA https://www.gob.mx/inea/documentos/delegaciones-del-inea-e-institutos-estatales-de-educacion-para-los-adultos; Usuarios atendidos con la vertiente Hispanohablante del MEVyT en el periodo t:Página de los Institutos Estatales del INEA https://www.gob.mx/inea/documentos/delegaciones-del-inea-e-institutos-estatales-de-educacion-para-los-adultos</t>
  </si>
  <si>
    <t>Actividad</t>
  </si>
  <si>
    <t>Vinculación de Módulos en el Sistema Automatizado de Seguimiento y Acreditación (SASA).</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</si>
  <si>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</si>
  <si>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</si>
  <si>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</si>
  <si>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Educandos activos en el MEVyT con algún módulo vinculado en el periodo:https://www.gob.mx/inea/documentos/delegaciones-del-inea-e-institutos-estatales-de-educacion-para-los-adultos; Educandos activos en el MEVyT en el periodo t: https://www.gob.mx/inea/documentos/delegaciones-del-inea-e-institutos-estatales-de-educacion-para-los-adultos</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</si>
  <si>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</si>
  <si>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</si>
  <si>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</si>
  <si>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Total de módulos en el periodo t:Total de módulos en línea, en portal o digitales vinculados en el periodo t:Página de los Institutos Estatales del INEA https://www.gob.mx/inea/documentos/delegaciones-del-inea-e-institutos-estatales-de-educacion-para-los-adultos; Total de módulos vinculados en el periodo t:Total de módulos vinculados en el periodo t:Página de los Institutos Estatales del INEA https://www.gob.mx/inea/documentos/delegaciones-del-inea-e-institutos-estatales-de-educacion-para-los-adultos</t>
  </si>
  <si>
    <t>Formación continua de asesores educativos.</t>
  </si>
  <si>
    <t>Porcentaje de asesores con más de un año de permanencia con formación continua acumulados al cierre del trimestre.</t>
  </si>
  <si>
    <t>Mide cuántos de los asesores con más de un año de servicio reciben formación continua.</t>
  </si>
  <si>
    <t>(Asesores con más de un año de permanencia con formación continua acumulados al cierre del periodo t / Asesores con más de un año de permanencia acumulados al cierre del periodo t)*100</t>
  </si>
  <si>
    <t>Asesores con más de un año de permanencia con formación continua acumulados al cierre del periodo t:Informe trimestral del Registro Automatizado de Formación (RAF) a cargo de la Dirección Académica del INEA; Asesores con más de un año de permanencia acumulados al cierre de periodo:Informe trimestral del Registro Automatizado de Formación (RAF) a cargo de la Dirección Académica del INEA.</t>
  </si>
  <si>
    <t>Aplicación de exámenes del Modelo de Educación para la Vida y el Trabajo (MEVyT).</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</si>
  <si>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</si>
  <si>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</si>
  <si>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</si>
  <si>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Total de exámenes en línea aplicados en el periodo t:https://www.gob.mx/inea/documentos/delegaciones-del-inea-e-institutos-estatales-de-educacion-para-los-adultos; Total de exámenes aplicados en cualquier formato en el periodo t:https://www.gob.mx/inea/documentos/delegaciones-del-inea-e-institutos-estatales-de-educacion-para-los-adultos</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</si>
  <si>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</si>
  <si>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</si>
  <si>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</si>
  <si>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Total de exámenes aplicados en cualquier formato en el periodo t:Página de los Institutos Estatales del INEA https://www.gob.mx/inea/documentos/delegaciones-del-inea-e-institutos-estatales-de-educacion-para-los-adultos; Total de exámenes impresos aplicados en el periodo t:Página de los Institutos Estatales del INEA https://www.gob.mx/inea/documentos/delegaciones-del-inea-e-institutos-estatales-de-educacion-para-los-adultos</t>
  </si>
  <si>
    <t>MATRIZ DE INDICADORES PARA RESULTADOS (MIR) 33 2020</t>
  </si>
  <si>
    <t>1er trim</t>
  </si>
  <si>
    <t>1era revisión</t>
  </si>
  <si>
    <t>10 abril 13:30 hrs</t>
  </si>
  <si>
    <t>2da revisión</t>
  </si>
  <si>
    <t>13 abril 3:15 hrs</t>
  </si>
  <si>
    <t xml:space="preserve">Nombre del estado: </t>
  </si>
  <si>
    <t xml:space="preserve">  Sinaloa </t>
  </si>
  <si>
    <t xml:space="preserve">Favor de no eliminar las observaciones </t>
  </si>
  <si>
    <t>Método de cálculo</t>
  </si>
  <si>
    <t>Variables</t>
  </si>
  <si>
    <t>Periodicidad</t>
  </si>
  <si>
    <t>1er trimestre</t>
  </si>
  <si>
    <t>2do trimestre</t>
  </si>
  <si>
    <t>3er trimestre</t>
  </si>
  <si>
    <t>4to trimestre</t>
  </si>
  <si>
    <t>SUMA META</t>
  </si>
  <si>
    <t>Observaciones de la SEI 1er trim</t>
  </si>
  <si>
    <t>Observaciones del Estado</t>
  </si>
  <si>
    <t>Valores meta</t>
  </si>
  <si>
    <t>Resultado meta</t>
  </si>
  <si>
    <t>Valores logro</t>
  </si>
  <si>
    <t>Resultado logro</t>
  </si>
  <si>
    <t>Meta (En revisión)</t>
  </si>
  <si>
    <t>Logro</t>
  </si>
  <si>
    <t>Indicador Validado</t>
  </si>
  <si>
    <t>FIN</t>
  </si>
  <si>
    <t>Población de 15 años o más en situación de rezago educativo en t</t>
  </si>
  <si>
    <t>Correcto</t>
  </si>
  <si>
    <t>Validado</t>
  </si>
  <si>
    <t>Población de 15 años o más en situación de rezago educativo en t - 1</t>
  </si>
  <si>
    <t>PROPÓSITO</t>
  </si>
  <si>
    <t>Población de 15 años y más que fue Alfabetizada en t</t>
  </si>
  <si>
    <t>Validado con base en APP 2020</t>
  </si>
  <si>
    <t>La meta de la variable Población de 15 años y más que fue alfabetizada, se programó acumulada al cierre de cada trimestre (Enero – marzo, enero- junio, y así sucesivamente). Debido a que la meta de la variable del rezago educativo no es una meta que se divida por trimestres.</t>
  </si>
  <si>
    <t>Población de 15 años y más analfabeta en t-1</t>
  </si>
  <si>
    <t>Población de 15 años y más que concluyo el nivel Primaria en t</t>
  </si>
  <si>
    <t>Población de 15 años y más Sin Primaria en t-1</t>
  </si>
  <si>
    <t xml:space="preserve">Población de 15 años y más que concluyo el nivel Secundaria en t </t>
  </si>
  <si>
    <t xml:space="preserve"> </t>
  </si>
  <si>
    <t>Población de 15 años y más Sin Secundaria en t-1</t>
  </si>
  <si>
    <t>COMPONENTE</t>
  </si>
  <si>
    <t>Porcentaje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</si>
  <si>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
  </si>
  <si>
    <t>LAS 1,624 CONCLUSIONES DE NIVEL DE INTERMEDIO Y AVANZADO, SON LAS CONTEMPLADAS EN EL REPORTE UCN´S DEL MES POR CZ, MCR, UO, SUBPROYECTO Y NIVEL (Se subió reporte).</t>
  </si>
  <si>
    <t>Total usuarios que concluyen algún nivel del MEVyT en el periodo t</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</si>
  <si>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t>
  </si>
  <si>
    <t>Como el indicador mide el porcentaje de conclusión se programó la meta de educandos que concluyen nivel acumulado al cierre de cada trimestre (Enero – marzo, enero- junio, y así sucesivamente).  O la  variable de Ucn´s debe ser solamente la suma de los tres meses reportados.                                                                               LOS RESULTADOS SON DEL PROGRAMA 10 A 14 AÑOS, NO TENEMOS EL DATO DE LOS RESULTADOS DEL GRUPO DE CIEGOS Y DÉBILES VISUALES (Se subieron reportes de la Situacion Institucional).</t>
  </si>
  <si>
    <t xml:space="preserve">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t>
  </si>
  <si>
    <t>Usuarios que concluyen nivel de Alfabetización, Primaria y/o Secundaria con la vertiente Hispanohablante del Modelo Educación para la Vida y el Trabajo (MEVyT) en el periodo t</t>
  </si>
  <si>
    <t>Como el indicador mide el porcentaje de conclusión se programó la meta de educandos que concluyen nivel acumulado al cierre de cada trimestre (Enero – marzo, enero- junio, y así sucesivamente).  O la  variable de Ucn´s debe ser solamente la de los tres meses reportados?                                                                                           SE SUBIERON REPORTES DE LA SITUACIÓN INSTITUCIONAL DEL SASA Y REPORTE DEL SIGA (PEC), PARA LOS RESULTADOS DE ATENCIÓN Y LAS CONCLUSIONES DE NIVEL.</t>
  </si>
  <si>
    <t>Usuarios atendidos en el nivel de Alfabetización, Primaria y/o Secundaria con la vertiente Hispanohablante del Modelo Educación para la Vida y el Trabajo (MEVyT) en el periodo t</t>
  </si>
  <si>
    <t>ACTIVIDAD</t>
  </si>
  <si>
    <t>Razón de módulos vinculados en el Modelo Educación para la Vida y el Trabajo (MEVyT)</t>
  </si>
  <si>
    <t>Educandos activos en el MEVyT con algún módulo vinculado en el periodo t</t>
  </si>
  <si>
    <t xml:space="preserve">La formula viene como porcentaje y es razón, el resultado de la meta sería un módulo vinculado por educando activo.                                                  SE SUBIERON REPORTES DE LA SITUACIÓN INSTITUCIONAL DEL SASA Y REPORTE DE EDUCANDOS CON MÓDULO VINCULADO PARA LOS RESULTADOS DE ESTE INDICADOR.                                                                                      </t>
  </si>
  <si>
    <t>Educandos activos en el MEVyT en el periodo t</t>
  </si>
  <si>
    <t>Total de módulos en línea o digitales vinculados en el periodo t</t>
  </si>
  <si>
    <t>SE SUBIÓ REPORTE DE EDUCANDOS CON MÓDULO VINCULADO PARA LOS RESULTADOS DE ESTE INDICADOR.</t>
  </si>
  <si>
    <t>Total de módulos vinculados en el periodo t</t>
  </si>
  <si>
    <t>Asesores que tienen más de un año de servicio que reciben formación continua en t</t>
  </si>
  <si>
    <t xml:space="preserve">LA INFORMACIÓN DE LOS RESULTADOS DE ASESORES CON MAS DE UN AÑO DE SERVICIO QUE RECIBEN FORMACION CONTINUA FUE ENVIADA POR EL AREA DE SERVICIOS EDUCATIVOS.                               SE SUBIÓ REPORTE DE ASESORES CON MÁS DE UN AÑO DE PERMANENCIA.         </t>
  </si>
  <si>
    <t>Total de asesores Asesores con más de un año de permanencia acumulados al cierre del periodo t</t>
  </si>
  <si>
    <t>Total de exámenes en línea del MEVyT aplicados en el periodo t</t>
  </si>
  <si>
    <t>LA INFORMACIÓN DE LOS RESULTADOS DE ESTE INDICADOR FUE ENVIADA POR EL RESPONSABLE DE EXÁMENES EN LÍNEA.</t>
  </si>
  <si>
    <t>Total de exámenes del MEVyT aplicados en cualquier formato en el periodo t</t>
  </si>
  <si>
    <t xml:space="preserve">Total de exámenes impresos del MEVyT aplicados en el periodo t </t>
  </si>
  <si>
    <t>LA INFORMACIÓN DE LOS RESULTADOS DE ESTE INDICADOR FUE ENVIADA POR EL AREA DE ACREDITACIÓN.</t>
  </si>
  <si>
    <t>Nota: Favor de modificar el archivo.</t>
  </si>
  <si>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</si>
  <si>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</si>
  <si>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</si>
  <si>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</si>
  <si>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</si>
  <si>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</si>
  <si>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</si>
  <si>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</si>
  <si>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</si>
  <si>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</si>
  <si>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</si>
  <si>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</si>
  <si>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</si>
  <si>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</si>
  <si>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</si>
  <si>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</si>
  <si>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</si>
  <si>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</si>
  <si>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</si>
  <si>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</si>
  <si>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</si>
  <si>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</si>
  <si>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</si>
  <si>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</si>
  <si>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</si>
  <si>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Sonora </t>
  </si>
  <si>
    <t xml:space="preserve">  Tabasco </t>
  </si>
  <si>
    <t xml:space="preserve">  Tamaulipas </t>
  </si>
  <si>
    <t xml:space="preserve">  Tlaxcala </t>
  </si>
  <si>
    <t xml:space="preserve">  Veracruz </t>
  </si>
  <si>
    <t xml:space="preserve">  Yucatán </t>
  </si>
  <si>
    <t xml:space="preserve">  Zacatecas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</si>
</sst>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26">
    <font>
      <sz val="12"/>
      <color theme="1"/>
      <name val="Calibri"/>
      <family val="2"/>
      <scheme val="minor"/>
    </font>
    <font>
      <sz val="11"/>
      <color theme="1"/>
      <name val="Calibri"/>
      <family val="2"/>
      <scheme val="minor"/>
    </font>
    <font>
      <sz val="12"/>
      <color theme="1"/>
      <name val="Calibri"/>
      <family val="2"/>
      <scheme val="minor"/>
    </font>
    <font>
      <sz val="14"/>
      <color theme="1"/>
      <name val="Montserrat"/>
    </font>
    <font>
      <b/>
      <sz val="14"/>
      <color theme="0"/>
      <name val="Montserrat"/>
    </font>
    <font>
      <b/>
      <sz val="14"/>
      <color theme="1"/>
      <name val="Montserrat"/>
    </font>
    <font>
      <b/>
      <sz val="18"/>
      <color theme="1"/>
      <name val="Montserrat"/>
    </font>
    <font>
      <sz val="18"/>
      <color theme="1"/>
      <name val="Montserrat"/>
    </font>
    <font>
      <sz val="12"/>
      <color theme="1"/>
      <name val="Montserrat"/>
    </font>
    <font>
      <b/>
      <sz val="15"/>
      <color theme="1"/>
      <name val="Montserrat"/>
    </font>
    <font>
      <sz val="15"/>
      <color theme="1"/>
      <name val="Montserrat"/>
    </font>
    <font>
      <b/>
      <sz val="13"/>
      <color theme="0"/>
      <name val="Montserrat"/>
    </font>
    <font>
      <sz val="13"/>
      <color theme="1"/>
      <name val="Montserrat"/>
    </font>
    <font>
      <b/>
      <sz val="12"/>
      <color theme="0"/>
      <name val="Montserrat"/>
    </font>
    <font>
      <sz val="12"/>
      <name val="Montserrat"/>
    </font>
    <font>
      <b/>
      <sz val="11"/>
      <color theme="1"/>
      <name val="Calibri"/>
      <family val="2"/>
      <scheme val="minor"/>
    </font>
    <font>
      <b/>
      <sz val="12"/>
      <color theme="1"/>
      <name val="Calibri"/>
      <family val="2"/>
      <scheme val="minor"/>
    </font>
    <font>
      <b/>
      <sz val="12"/>
      <color theme="1"/>
      <name val="Montserrat"/>
    </font>
    <font>
      <sz val="14"/>
      <name val="Montserrat"/>
    </font>
    <font>
      <b/>
      <sz val="14"/>
      <name val="Montserrat"/>
    </font>
    <font>
      <sz val="11"/>
      <color theme="1"/>
      <name val="Montserrat"/>
    </font>
    <font>
      <sz val="10"/>
      <name val="Arial"/>
      <family val="2"/>
    </font>
    <font>
      <b/>
      <sz val="13"/>
      <color theme="1"/>
      <name val="Montserrat"/>
    </font>
    <font>
      <sz val="20"/>
      <name val="Montserrat"/>
    </font>
    <font>
      <sz val="18"/>
      <name val="Montserrat"/>
    </font>
    <font>
      <sz val="13"/>
      <name val="Montserrat"/>
    </font>
  </fonts>
  <fills count="9">
    <fill>
      <patternFill patternType="none"/>
    </fill>
    <fill>
      <patternFill patternType="gray125"/>
    </fill>
    <fill>
      <patternFill patternType="solid">
        <fgColor theme="0"/>
        <bgColor indexed="64"/>
      </patternFill>
    </fill>
    <fill>
      <patternFill patternType="solid">
        <fgColor rgb="FF800000"/>
        <bgColor theme="9"/>
      </patternFill>
    </fill>
    <fill>
      <patternFill patternType="solid">
        <fgColor theme="5" tint="-0.249977111117893"/>
        <bgColor theme="9"/>
      </patternFill>
    </fill>
    <fill>
      <patternFill patternType="solid">
        <fgColor theme="0"/>
        <bgColor theme="0" tint="-0.34998626667073579"/>
      </patternFill>
    </fill>
    <fill>
      <patternFill patternType="gray0625">
        <fgColor theme="0" tint="-0.34998626667073579"/>
        <bgColor theme="0"/>
      </patternFill>
    </fill>
    <fill>
      <patternFill patternType="gray0625">
        <fgColor theme="0" tint="-0.24994659260841701"/>
        <bgColor indexed="65"/>
      </patternFill>
    </fill>
    <fill>
      <patternFill patternType="solid">
        <fgColor rgb="FFFFFFFF"/>
        <bgColor indexed="64"/>
      </patternFill>
    </fill>
  </fills>
  <borders count="57">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top style="medium">
        <color theme="0" tint="-0.499984740745262"/>
      </top>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9" fontId="2"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2" fillId="0" borderId="0"/>
  </cellStyleXfs>
  <cellXfs count="161">
    <xf numFmtId="0" fontId="0" fillId="0" borderId="0" xfId="0"/>
    <xf numFmtId="0" fontId="3" fillId="0" borderId="0" xfId="0" applyFont="1" applyAlignment="1">
      <alignment horizontal="center" vertical="center"/>
    </xf>
    <xf numFmtId="0" fontId="4" fillId="3" borderId="20" xfId="0" applyFont="1" applyFill="1" applyBorder="1" applyAlignment="1">
      <alignment horizontal="center" vertical="center" wrapText="1"/>
    </xf>
    <xf numFmtId="0" fontId="3" fillId="0" borderId="29"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5" fillId="0" borderId="0" xfId="0" applyFont="1" applyAlignment="1">
      <alignment horizontal="center" vertical="center"/>
    </xf>
    <xf numFmtId="0" fontId="5" fillId="0" borderId="30" xfId="0" applyFont="1" applyFill="1" applyBorder="1" applyAlignment="1" applyProtection="1">
      <alignment horizontal="center" vertical="center" wrapText="1"/>
    </xf>
    <xf numFmtId="0" fontId="3" fillId="0" borderId="0" xfId="0" applyFont="1" applyAlignment="1">
      <alignment horizontal="justify"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3" fillId="0" borderId="31" xfId="0" applyFont="1" applyFill="1" applyBorder="1" applyAlignment="1" applyProtection="1">
      <alignment horizontal="justify"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justify" vertical="center" wrapText="1"/>
    </xf>
    <xf numFmtId="0" fontId="3" fillId="0" borderId="36" xfId="0" applyFont="1" applyFill="1" applyBorder="1" applyAlignment="1">
      <alignment horizontal="center" vertical="center" wrapText="1"/>
    </xf>
    <xf numFmtId="0" fontId="3"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28" xfId="0" applyFont="1" applyFill="1" applyBorder="1" applyAlignment="1" applyProtection="1">
      <alignment horizontal="justify" vertical="center" wrapText="1"/>
    </xf>
    <xf numFmtId="0" fontId="3" fillId="0" borderId="39" xfId="0" applyFont="1" applyFill="1" applyBorder="1" applyAlignment="1" applyProtection="1">
      <alignment horizontal="justify" vertical="center" wrapText="1"/>
    </xf>
    <xf numFmtId="0" fontId="3" fillId="0" borderId="41" xfId="0" applyFont="1" applyFill="1" applyBorder="1" applyAlignment="1">
      <alignment horizontal="center" vertical="center" wrapText="1"/>
    </xf>
    <xf numFmtId="0" fontId="3" fillId="0" borderId="41" xfId="0" applyFont="1" applyFill="1" applyBorder="1" applyAlignment="1" applyProtection="1">
      <alignment horizontal="justify" vertical="center" wrapText="1"/>
    </xf>
    <xf numFmtId="0" fontId="3" fillId="0" borderId="41"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36" xfId="0" applyFont="1" applyFill="1" applyBorder="1" applyAlignment="1" applyProtection="1">
      <alignment horizontal="justify"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justify" vertical="center" wrapText="1"/>
    </xf>
    <xf numFmtId="0" fontId="3" fillId="0" borderId="28"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41" xfId="0" applyFont="1" applyFill="1" applyBorder="1" applyAlignment="1" applyProtection="1">
      <alignment horizontal="center" vertical="center" wrapText="1"/>
    </xf>
    <xf numFmtId="0" fontId="3" fillId="0" borderId="43" xfId="0" applyFont="1" applyFill="1" applyBorder="1" applyAlignment="1" applyProtection="1">
      <alignment horizontal="justify" vertical="center" wrapText="1"/>
    </xf>
    <xf numFmtId="0" fontId="3" fillId="0" borderId="31" xfId="0" applyFont="1" applyFill="1" applyBorder="1" applyAlignment="1">
      <alignment horizontal="justify"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29" xfId="0" applyFont="1" applyFill="1" applyBorder="1" applyAlignment="1" applyProtection="1">
      <alignment horizontal="justify" vertical="center" wrapText="1"/>
    </xf>
    <xf numFmtId="0" fontId="3" fillId="0" borderId="44" xfId="0" applyFont="1" applyFill="1" applyBorder="1" applyAlignment="1" applyProtection="1">
      <alignment horizontal="justify" vertical="center" wrapText="1"/>
    </xf>
    <xf numFmtId="0" fontId="7" fillId="0" borderId="0" xfId="0" applyFont="1" applyAlignment="1">
      <alignment horizontal="justify" vertical="center"/>
    </xf>
    <xf numFmtId="0" fontId="9" fillId="0" borderId="0" xfId="0" applyFont="1" applyBorder="1" applyAlignment="1" applyProtection="1">
      <alignment horizontal="center" vertical="center"/>
      <protection locked="0"/>
    </xf>
    <xf numFmtId="0" fontId="15" fillId="0" borderId="26" xfId="2" applyFont="1" applyFill="1" applyBorder="1" applyAlignment="1">
      <alignment vertical="center"/>
    </xf>
    <xf numFmtId="0" fontId="16" fillId="0" borderId="26" xfId="0" applyFont="1" applyBorder="1" applyAlignment="1">
      <alignment horizontal="center"/>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20" fillId="0" borderId="19" xfId="0"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20" fillId="0" borderId="6" xfId="0" applyFont="1" applyFill="1" applyBorder="1" applyAlignment="1" applyProtection="1">
      <alignment horizontal="center" vertical="center" wrapText="1"/>
      <protection locked="0"/>
    </xf>
    <xf numFmtId="3" fontId="18" fillId="0" borderId="5"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3" fontId="18" fillId="0" borderId="3"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3" fontId="18" fillId="2" borderId="2" xfId="0" applyNumberFormat="1" applyFont="1" applyFill="1" applyBorder="1" applyAlignment="1" applyProtection="1">
      <alignment horizontal="center" vertical="center" wrapText="1"/>
      <protection locked="0"/>
    </xf>
    <xf numFmtId="3" fontId="18" fillId="2" borderId="5" xfId="0" applyNumberFormat="1" applyFont="1" applyFill="1" applyBorder="1" applyAlignment="1" applyProtection="1">
      <alignment horizontal="center" vertical="center" wrapText="1"/>
      <protection locked="0"/>
    </xf>
    <xf numFmtId="3" fontId="18" fillId="2" borderId="3" xfId="0" applyNumberFormat="1" applyFont="1" applyFill="1" applyBorder="1" applyAlignment="1" applyProtection="1">
      <alignment horizontal="center" vertical="center" wrapText="1"/>
      <protection locked="0"/>
    </xf>
    <xf numFmtId="0" fontId="8"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26" xfId="0" applyFont="1" applyBorder="1" applyAlignment="1" applyProtection="1">
      <alignment horizontal="center" vertical="center"/>
      <protection locked="0"/>
    </xf>
    <xf numFmtId="0" fontId="22" fillId="0" borderId="25" xfId="0" applyFont="1" applyFill="1" applyBorder="1" applyAlignment="1" applyProtection="1">
      <alignment horizontal="center" vertical="center" wrapText="1"/>
      <protection locked="0"/>
    </xf>
    <xf numFmtId="0" fontId="22" fillId="0" borderId="50" xfId="0" applyFont="1" applyFill="1" applyBorder="1" applyAlignment="1" applyProtection="1">
      <alignment horizontal="center" vertical="center" wrapText="1"/>
      <protection locked="0"/>
    </xf>
    <xf numFmtId="3" fontId="19" fillId="0" borderId="2" xfId="0" applyNumberFormat="1" applyFont="1" applyFill="1" applyBorder="1" applyAlignment="1" applyProtection="1">
      <alignment horizontal="center" vertical="center" wrapText="1"/>
      <protection locked="0"/>
    </xf>
    <xf numFmtId="3" fontId="23" fillId="0" borderId="2" xfId="0" applyNumberFormat="1" applyFont="1" applyFill="1" applyBorder="1" applyAlignment="1" applyProtection="1">
      <alignment horizontal="center" vertical="center" wrapText="1"/>
      <protection locked="0"/>
    </xf>
    <xf numFmtId="3" fontId="23" fillId="0" borderId="5" xfId="0" applyNumberFormat="1" applyFont="1" applyFill="1" applyBorder="1" applyAlignment="1" applyProtection="1">
      <alignment horizontal="center" vertical="center" wrapText="1"/>
      <protection locked="0"/>
    </xf>
    <xf numFmtId="3" fontId="19" fillId="0" borderId="3" xfId="0" applyNumberFormat="1" applyFont="1" applyFill="1" applyBorder="1" applyAlignment="1" applyProtection="1">
      <alignment horizontal="center" vertical="center" wrapText="1"/>
      <protection locked="0"/>
    </xf>
    <xf numFmtId="3" fontId="19" fillId="0" borderId="5" xfId="0" applyNumberFormat="1" applyFont="1" applyFill="1" applyBorder="1" applyAlignment="1" applyProtection="1">
      <alignment horizontal="center" vertical="center" wrapText="1"/>
      <protection locked="0"/>
    </xf>
    <xf numFmtId="0" fontId="17" fillId="0" borderId="0" xfId="0" applyFont="1" applyAlignment="1" applyProtection="1">
      <alignment vertical="center"/>
      <protection locked="0"/>
    </xf>
    <xf numFmtId="0" fontId="22" fillId="0" borderId="45"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3" fontId="19" fillId="8" borderId="3" xfId="0" applyNumberFormat="1" applyFont="1" applyFill="1" applyBorder="1" applyAlignment="1" applyProtection="1">
      <alignment horizontal="center" vertical="center" wrapText="1"/>
      <protection locked="0"/>
    </xf>
    <xf numFmtId="3" fontId="19" fillId="8" borderId="5" xfId="0" applyNumberFormat="1" applyFont="1" applyFill="1" applyBorder="1" applyAlignment="1" applyProtection="1">
      <alignment horizontal="center" vertical="center" wrapText="1"/>
      <protection locked="0"/>
    </xf>
    <xf numFmtId="165" fontId="8" fillId="2" borderId="0" xfId="0" applyNumberFormat="1" applyFont="1" applyFill="1" applyAlignment="1" applyProtection="1">
      <alignment vertical="center"/>
      <protection locked="0"/>
    </xf>
    <xf numFmtId="165" fontId="8" fillId="0" borderId="0" xfId="0" applyNumberFormat="1" applyFont="1" applyAlignment="1" applyProtection="1">
      <alignment vertical="center"/>
      <protection locked="0"/>
    </xf>
    <xf numFmtId="3" fontId="18" fillId="0" borderId="3" xfId="0" applyNumberFormat="1" applyFont="1" applyFill="1" applyBorder="1" applyAlignment="1" applyProtection="1">
      <alignment horizontal="center" vertical="center" wrapText="1"/>
    </xf>
    <xf numFmtId="0" fontId="8" fillId="0" borderId="0" xfId="0" applyFont="1" applyAlignment="1" applyProtection="1">
      <alignment horizontal="justify" vertical="center"/>
      <protection locked="0"/>
    </xf>
    <xf numFmtId="0" fontId="3" fillId="0" borderId="33" xfId="0" applyFont="1" applyFill="1" applyBorder="1" applyAlignment="1" applyProtection="1">
      <alignment horizontal="justify" vertical="center" wrapText="1"/>
    </xf>
    <xf numFmtId="0" fontId="3" fillId="0" borderId="42" xfId="0" applyFont="1" applyFill="1" applyBorder="1" applyAlignment="1" applyProtection="1">
      <alignment horizontal="justify" vertical="center" wrapText="1"/>
    </xf>
    <xf numFmtId="0" fontId="5" fillId="0" borderId="3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 fillId="0" borderId="0" xfId="0" applyFont="1" applyAlignment="1">
      <alignment horizontal="center" vertical="center"/>
    </xf>
    <xf numFmtId="0" fontId="3" fillId="0" borderId="33"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5" fillId="0" borderId="35"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3" fontId="23" fillId="0" borderId="4" xfId="0" applyNumberFormat="1" applyFont="1" applyFill="1" applyBorder="1" applyAlignment="1" applyProtection="1">
      <alignment horizontal="center" vertical="center" wrapText="1"/>
      <protection locked="0"/>
    </xf>
    <xf numFmtId="3" fontId="23" fillId="0" borderId="7" xfId="0" applyNumberFormat="1" applyFont="1" applyFill="1" applyBorder="1" applyAlignment="1" applyProtection="1">
      <alignment horizontal="center" vertical="center" wrapText="1"/>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165" fontId="19" fillId="6" borderId="4" xfId="0" applyNumberFormat="1" applyFont="1" applyFill="1" applyBorder="1" applyAlignment="1" applyProtection="1">
      <alignment horizontal="center" vertical="center" wrapText="1"/>
    </xf>
    <xf numFmtId="165" fontId="19" fillId="6" borderId="7"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justify" vertical="center" wrapText="1"/>
      <protection locked="0"/>
    </xf>
    <xf numFmtId="9" fontId="19" fillId="6" borderId="4" xfId="0" applyNumberFormat="1" applyFont="1" applyFill="1" applyBorder="1" applyAlignment="1" applyProtection="1">
      <alignment horizontal="center" vertical="center" wrapText="1"/>
    </xf>
    <xf numFmtId="9" fontId="19" fillId="6" borderId="7" xfId="0" applyNumberFormat="1" applyFont="1" applyFill="1" applyBorder="1" applyAlignment="1" applyProtection="1">
      <alignment horizontal="center" vertical="center" wrapText="1"/>
    </xf>
    <xf numFmtId="10" fontId="8" fillId="2" borderId="3" xfId="1" applyNumberFormat="1" applyFont="1" applyFill="1" applyBorder="1" applyAlignment="1" applyProtection="1">
      <alignment horizontal="center" vertical="center" wrapText="1"/>
      <protection locked="0"/>
    </xf>
    <xf numFmtId="10" fontId="8" fillId="2" borderId="6" xfId="1"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164" fontId="19" fillId="6" borderId="4" xfId="0" applyNumberFormat="1" applyFont="1" applyFill="1" applyBorder="1" applyAlignment="1" applyProtection="1">
      <alignment horizontal="center" vertical="center" wrapText="1"/>
    </xf>
    <xf numFmtId="164" fontId="19" fillId="6" borderId="7" xfId="0" applyNumberFormat="1"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164" fontId="8" fillId="2" borderId="19" xfId="1" applyNumberFormat="1" applyFont="1" applyFill="1" applyBorder="1" applyAlignment="1" applyProtection="1">
      <alignment horizontal="center" vertical="center" wrapText="1"/>
      <protection locked="0"/>
    </xf>
    <xf numFmtId="164" fontId="8" fillId="2" borderId="6" xfId="1"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11" fillId="4" borderId="24" xfId="0" applyFont="1" applyFill="1" applyBorder="1" applyAlignment="1" applyProtection="1">
      <alignment horizontal="center" vertical="center" wrapText="1"/>
      <protection locked="0"/>
    </xf>
    <xf numFmtId="22" fontId="7" fillId="0" borderId="51" xfId="0" quotePrefix="1" applyNumberFormat="1" applyFont="1" applyBorder="1" applyAlignment="1" applyProtection="1">
      <alignment horizontal="center" vertical="center"/>
      <protection locked="0"/>
    </xf>
    <xf numFmtId="22" fontId="7" fillId="0" borderId="53" xfId="0" quotePrefix="1" applyNumberFormat="1"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8" fillId="0" borderId="18" xfId="0" applyFont="1" applyFill="1" applyBorder="1" applyAlignment="1" applyProtection="1">
      <alignment horizontal="justify" vertical="center" wrapText="1"/>
      <protection locked="0"/>
    </xf>
    <xf numFmtId="4" fontId="19" fillId="7" borderId="4" xfId="0" applyNumberFormat="1" applyFont="1" applyFill="1" applyBorder="1" applyAlignment="1" applyProtection="1">
      <alignment horizontal="center" vertical="center" wrapText="1"/>
      <protection locked="0"/>
    </xf>
    <xf numFmtId="4" fontId="19" fillId="7" borderId="7" xfId="0" applyNumberFormat="1"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165" fontId="19" fillId="7" borderId="4" xfId="0" applyNumberFormat="1" applyFont="1" applyFill="1" applyBorder="1" applyAlignment="1" applyProtection="1">
      <alignment horizontal="center" vertical="center" wrapText="1"/>
      <protection locked="0"/>
    </xf>
    <xf numFmtId="165" fontId="19" fillId="7" borderId="7" xfId="0" applyNumberFormat="1" applyFont="1" applyFill="1" applyBorder="1" applyAlignment="1" applyProtection="1">
      <alignment horizontal="center" vertical="center" wrapText="1"/>
      <protection locked="0"/>
    </xf>
    <xf numFmtId="0" fontId="8" fillId="2" borderId="16"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justify" vertical="center" wrapText="1"/>
      <protection locked="0"/>
    </xf>
    <xf numFmtId="3" fontId="25" fillId="8" borderId="4" xfId="0" applyNumberFormat="1" applyFont="1" applyFill="1" applyBorder="1" applyAlignment="1" applyProtection="1">
      <alignment horizontal="justify" vertical="center" wrapText="1"/>
      <protection locked="0"/>
    </xf>
    <xf numFmtId="3" fontId="25" fillId="8" borderId="7" xfId="0" applyNumberFormat="1" applyFont="1" applyFill="1" applyBorder="1" applyAlignment="1" applyProtection="1">
      <alignment horizontal="justify" vertical="center" wrapText="1"/>
      <protection locked="0"/>
    </xf>
    <xf numFmtId="3" fontId="24" fillId="8" borderId="4" xfId="0" applyNumberFormat="1" applyFont="1" applyFill="1" applyBorder="1" applyAlignment="1" applyProtection="1">
      <alignment horizontal="center" vertical="center" wrapText="1"/>
      <protection locked="0"/>
    </xf>
    <xf numFmtId="3" fontId="24" fillId="8" borderId="7" xfId="0" applyNumberFormat="1" applyFont="1" applyFill="1" applyBorder="1" applyAlignment="1" applyProtection="1">
      <alignment horizontal="center" vertical="center" wrapText="1"/>
      <protection locked="0"/>
    </xf>
    <xf numFmtId="0" fontId="11" fillId="4" borderId="50"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4" fillId="5" borderId="48" xfId="0" applyFont="1" applyFill="1" applyBorder="1" applyAlignment="1" applyProtection="1">
      <alignment horizontal="center" vertical="center" wrapText="1"/>
      <protection locked="0"/>
    </xf>
    <xf numFmtId="0" fontId="14" fillId="5" borderId="45"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49" xfId="0" applyFont="1" applyFill="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1" fillId="4" borderId="11"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3" fontId="25" fillId="0" borderId="4" xfId="0" applyNumberFormat="1" applyFont="1" applyFill="1" applyBorder="1" applyAlignment="1" applyProtection="1">
      <alignment horizontal="justify" vertical="center" wrapText="1"/>
      <protection locked="0"/>
    </xf>
    <xf numFmtId="3" fontId="25" fillId="0" borderId="7" xfId="0" applyNumberFormat="1" applyFont="1" applyFill="1" applyBorder="1" applyAlignment="1" applyProtection="1">
      <alignment horizontal="justify" vertical="center" wrapText="1"/>
      <protection locked="0"/>
    </xf>
    <xf numFmtId="3" fontId="23" fillId="8" borderId="4" xfId="0" applyNumberFormat="1" applyFont="1" applyFill="1" applyBorder="1" applyAlignment="1" applyProtection="1">
      <alignment horizontal="center" vertical="center" wrapText="1"/>
      <protection locked="0"/>
    </xf>
    <xf numFmtId="3" fontId="23" fillId="8" borderId="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11" fillId="4" borderId="54"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48" xfId="0" applyFont="1" applyFill="1" applyBorder="1" applyAlignment="1" applyProtection="1">
      <alignment horizontal="center" vertical="center" wrapText="1"/>
      <protection locked="0"/>
    </xf>
    <xf numFmtId="0" fontId="11" fillId="4" borderId="46" xfId="0" applyFont="1" applyFill="1" applyBorder="1" applyAlignment="1" applyProtection="1">
      <alignment horizontal="center" vertical="center" wrapText="1"/>
      <protection locked="0"/>
    </xf>
    <xf numFmtId="0" fontId="11" fillId="4" borderId="47"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justify" vertical="center" wrapText="1"/>
      <protection locked="0"/>
    </xf>
  </cellXfs>
  <cellStyles count="6">
    <cellStyle name="Normal" xfId="0" builtinId="0"/>
    <cellStyle name="Normal 2" xfId="5"/>
    <cellStyle name="Normal 3" xfId="2"/>
    <cellStyle name="Normal 3 2" xfId="3"/>
    <cellStyle name="Porcentaje" xfId="1" builtinId="5"/>
    <cellStyle name="Porcentaje 3" xfId="4"/>
  </cellStyles>
  <dxfs count="182">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7" tint="0.7999816888943144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3779846</xdr:colOff>
      <xdr:row>0</xdr:row>
      <xdr:rowOff>40821</xdr:rowOff>
    </xdr:from>
    <xdr:to>
      <xdr:col>7</xdr:col>
      <xdr:colOff>6014357</xdr:colOff>
      <xdr:row>3</xdr:row>
      <xdr:rowOff>82510</xdr:rowOff>
    </xdr:to>
    <xdr:pic>
      <xdr:nvPicPr>
        <xdr:cNvPr id="3" name="Imagen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6453" y="40821"/>
          <a:ext cx="2234511" cy="858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80684</xdr:rowOff>
    </xdr:from>
    <xdr:to>
      <xdr:col>3</xdr:col>
      <xdr:colOff>201964</xdr:colOff>
      <xdr:row>3</xdr:row>
      <xdr:rowOff>13607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0500" y="80684"/>
          <a:ext cx="4583464" cy="790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2667000</xdr:colOff>
      <xdr:row>0</xdr:row>
      <xdr:rowOff>137739</xdr:rowOff>
    </xdr:from>
    <xdr:to>
      <xdr:col>26</xdr:col>
      <xdr:colOff>4650031</xdr:colOff>
      <xdr:row>3</xdr:row>
      <xdr:rowOff>198630</xdr:rowOff>
    </xdr:to>
    <xdr:pic>
      <xdr:nvPicPr>
        <xdr:cNvPr id="3" name="Imagen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1325" y="137739"/>
          <a:ext cx="1983031" cy="775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3</xdr:col>
      <xdr:colOff>523131</xdr:colOff>
      <xdr:row>3</xdr:row>
      <xdr:rowOff>45330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0" y="0"/>
          <a:ext cx="4610678" cy="7493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20"/>
  <sheetViews>
    <sheetView zoomScale="70" zoomScaleNormal="70" zoomScaleSheetLayoutView="70" workbookViewId="0">
      <pane ySplit="8" topLeftCell="A9" activePane="bottomLeft" state="frozen"/>
      <selection pane="bottomLeft" activeCell="H10" sqref="H10"/>
    </sheetView>
  </sheetViews>
  <sheetFormatPr baseColWidth="10" defaultColWidth="34.5" defaultRowHeight="18"/>
  <cols>
    <col min="1" max="1" width="18.125" style="5" customWidth="1"/>
    <col min="2" max="2" width="34.5" style="7"/>
    <col min="3" max="3" width="7.625" style="1" customWidth="1"/>
    <col min="4" max="4" width="34.5" style="7"/>
    <col min="5" max="6" width="49.5" style="7" customWidth="1"/>
    <col min="7" max="7" width="21.5" style="1" customWidth="1"/>
    <col min="8" max="8" width="81.125" style="7" customWidth="1"/>
    <col min="9" max="16384" width="34.5" style="7"/>
  </cols>
  <sheetData>
    <row r="5" spans="1:8" s="34" customFormat="1" ht="23.25">
      <c r="A5" s="82" t="s">
        <v>0</v>
      </c>
      <c r="B5" s="82"/>
      <c r="C5" s="82"/>
      <c r="D5" s="82"/>
      <c r="E5" s="82"/>
      <c r="F5" s="82"/>
      <c r="G5" s="82"/>
      <c r="H5" s="82"/>
    </row>
    <row r="7" spans="1:8" ht="18.75" thickBot="1"/>
    <row r="8" spans="1:8" s="1" customFormat="1" ht="18.75" thickBot="1">
      <c r="A8" s="2" t="s">
        <v>1</v>
      </c>
      <c r="B8" s="8" t="s">
        <v>2</v>
      </c>
      <c r="C8" s="8" t="s">
        <v>3</v>
      </c>
      <c r="D8" s="8" t="s">
        <v>4</v>
      </c>
      <c r="E8" s="8" t="s">
        <v>5</v>
      </c>
      <c r="F8" s="8" t="s">
        <v>6</v>
      </c>
      <c r="G8" s="8" t="s">
        <v>7</v>
      </c>
      <c r="H8" s="9" t="s">
        <v>8</v>
      </c>
    </row>
    <row r="9" spans="1:8" ht="108.75" thickBot="1">
      <c r="A9" s="6" t="s">
        <v>9</v>
      </c>
      <c r="B9" s="10" t="s">
        <v>10</v>
      </c>
      <c r="C9" s="11">
        <v>1</v>
      </c>
      <c r="D9" s="10" t="s">
        <v>11</v>
      </c>
      <c r="E9" s="10" t="s">
        <v>12</v>
      </c>
      <c r="F9" s="10" t="s">
        <v>13</v>
      </c>
      <c r="G9" s="11" t="s">
        <v>14</v>
      </c>
      <c r="H9" s="12" t="s">
        <v>15</v>
      </c>
    </row>
    <row r="10" spans="1:8" ht="72">
      <c r="A10" s="79" t="s">
        <v>16</v>
      </c>
      <c r="B10" s="83" t="s">
        <v>17</v>
      </c>
      <c r="C10" s="13">
        <v>2</v>
      </c>
      <c r="D10" s="14" t="s">
        <v>18</v>
      </c>
      <c r="E10" s="14" t="s">
        <v>19</v>
      </c>
      <c r="F10" s="14" t="s">
        <v>20</v>
      </c>
      <c r="G10" s="13" t="s">
        <v>14</v>
      </c>
      <c r="H10" s="15" t="s">
        <v>21</v>
      </c>
    </row>
    <row r="11" spans="1:8" ht="72">
      <c r="A11" s="80"/>
      <c r="B11" s="84"/>
      <c r="C11" s="4">
        <v>3</v>
      </c>
      <c r="D11" s="16" t="s">
        <v>22</v>
      </c>
      <c r="E11" s="16" t="s">
        <v>23</v>
      </c>
      <c r="F11" s="16" t="s">
        <v>24</v>
      </c>
      <c r="G11" s="4" t="s">
        <v>14</v>
      </c>
      <c r="H11" s="17" t="s">
        <v>25</v>
      </c>
    </row>
    <row r="12" spans="1:8" ht="138" customHeight="1" thickBot="1">
      <c r="A12" s="81"/>
      <c r="B12" s="85"/>
      <c r="C12" s="18">
        <v>4</v>
      </c>
      <c r="D12" s="19" t="s">
        <v>26</v>
      </c>
      <c r="E12" s="20" t="s">
        <v>27</v>
      </c>
      <c r="F12" s="20" t="s">
        <v>28</v>
      </c>
      <c r="G12" s="18" t="s">
        <v>14</v>
      </c>
      <c r="H12" s="21" t="s">
        <v>29</v>
      </c>
    </row>
    <row r="13" spans="1:8" ht="238.5" customHeight="1">
      <c r="A13" s="86" t="s">
        <v>30</v>
      </c>
      <c r="B13" s="22" t="s">
        <v>31</v>
      </c>
      <c r="C13" s="23">
        <v>5</v>
      </c>
      <c r="D13" s="22" t="s">
        <v>32</v>
      </c>
      <c r="E13" s="22" t="s">
        <v>33</v>
      </c>
      <c r="F13" s="22" t="s">
        <v>34</v>
      </c>
      <c r="G13" s="23" t="s">
        <v>35</v>
      </c>
      <c r="H13" s="24" t="s">
        <v>36</v>
      </c>
    </row>
    <row r="14" spans="1:8" ht="288">
      <c r="A14" s="87"/>
      <c r="B14" s="25" t="s">
        <v>37</v>
      </c>
      <c r="C14" s="4">
        <v>6</v>
      </c>
      <c r="D14" s="25" t="s">
        <v>38</v>
      </c>
      <c r="E14" s="25" t="s">
        <v>39</v>
      </c>
      <c r="F14" s="25" t="s">
        <v>40</v>
      </c>
      <c r="G14" s="4" t="s">
        <v>35</v>
      </c>
      <c r="H14" s="26" t="s">
        <v>41</v>
      </c>
    </row>
    <row r="15" spans="1:8" ht="313.5" customHeight="1" thickBot="1">
      <c r="A15" s="88"/>
      <c r="B15" s="19" t="s">
        <v>42</v>
      </c>
      <c r="C15" s="27">
        <v>7</v>
      </c>
      <c r="D15" s="19" t="s">
        <v>43</v>
      </c>
      <c r="E15" s="19" t="s">
        <v>44</v>
      </c>
      <c r="F15" s="19" t="s">
        <v>45</v>
      </c>
      <c r="G15" s="27" t="s">
        <v>35</v>
      </c>
      <c r="H15" s="28" t="s">
        <v>46</v>
      </c>
    </row>
    <row r="16" spans="1:8" ht="145.5" customHeight="1">
      <c r="A16" s="79" t="s">
        <v>47</v>
      </c>
      <c r="B16" s="83" t="s">
        <v>48</v>
      </c>
      <c r="C16" s="23">
        <v>8</v>
      </c>
      <c r="D16" s="14" t="s">
        <v>49</v>
      </c>
      <c r="E16" s="14" t="s">
        <v>50</v>
      </c>
      <c r="F16" s="14" t="s">
        <v>51</v>
      </c>
      <c r="G16" s="13" t="s">
        <v>35</v>
      </c>
      <c r="H16" s="15" t="s">
        <v>52</v>
      </c>
    </row>
    <row r="17" spans="1:8" ht="195" customHeight="1" thickBot="1">
      <c r="A17" s="80"/>
      <c r="B17" s="85"/>
      <c r="C17" s="27">
        <v>9</v>
      </c>
      <c r="D17" s="19" t="s">
        <v>53</v>
      </c>
      <c r="E17" s="19" t="s">
        <v>54</v>
      </c>
      <c r="F17" s="19" t="s">
        <v>55</v>
      </c>
      <c r="G17" s="27" t="s">
        <v>35</v>
      </c>
      <c r="H17" s="28" t="s">
        <v>56</v>
      </c>
    </row>
    <row r="18" spans="1:8" ht="177" customHeight="1" thickBot="1">
      <c r="A18" s="80"/>
      <c r="B18" s="29" t="s">
        <v>57</v>
      </c>
      <c r="C18" s="11">
        <v>10</v>
      </c>
      <c r="D18" s="29" t="s">
        <v>58</v>
      </c>
      <c r="E18" s="29" t="s">
        <v>59</v>
      </c>
      <c r="F18" s="29" t="s">
        <v>60</v>
      </c>
      <c r="G18" s="30" t="s">
        <v>35</v>
      </c>
      <c r="H18" s="31" t="s">
        <v>61</v>
      </c>
    </row>
    <row r="19" spans="1:8" ht="176.25" customHeight="1">
      <c r="A19" s="80"/>
      <c r="B19" s="77" t="s">
        <v>62</v>
      </c>
      <c r="C19" s="3">
        <v>11</v>
      </c>
      <c r="D19" s="32" t="s">
        <v>63</v>
      </c>
      <c r="E19" s="32" t="s">
        <v>64</v>
      </c>
      <c r="F19" s="32" t="s">
        <v>65</v>
      </c>
      <c r="G19" s="3" t="s">
        <v>35</v>
      </c>
      <c r="H19" s="33" t="s">
        <v>66</v>
      </c>
    </row>
    <row r="20" spans="1:8" ht="180" customHeight="1" thickBot="1">
      <c r="A20" s="81"/>
      <c r="B20" s="78"/>
      <c r="C20" s="18">
        <v>12</v>
      </c>
      <c r="D20" s="20" t="s">
        <v>67</v>
      </c>
      <c r="E20" s="20" t="s">
        <v>68</v>
      </c>
      <c r="F20" s="20" t="s">
        <v>69</v>
      </c>
      <c r="G20" s="18" t="s">
        <v>35</v>
      </c>
      <c r="H20" s="21" t="s">
        <v>70</v>
      </c>
    </row>
  </sheetData>
  <mergeCells count="7">
    <mergeCell ref="B19:B20"/>
    <mergeCell ref="A16:A20"/>
    <mergeCell ref="A5:H5"/>
    <mergeCell ref="A10:A12"/>
    <mergeCell ref="B10:B12"/>
    <mergeCell ref="A13:A15"/>
    <mergeCell ref="B16:B17"/>
  </mergeCells>
  <printOptions horizontalCentered="1"/>
  <pageMargins left="0.23622047244094491" right="0.23622047244094491" top="0.35433070866141736" bottom="0.35433070866141736" header="0.31496062992125984" footer="0.31496062992125984"/>
  <pageSetup paperSize="9" scale="44" fitToHeight="0" orientation="landscape" horizontalDpi="4294967294" verticalDpi="4294967294" r:id="rId1"/>
  <rowBreaks count="2" manualBreakCount="2">
    <brk id="12" max="7" man="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A40"/>
  <sheetViews>
    <sheetView tabSelected="1" topLeftCell="A28" zoomScale="52" zoomScaleNormal="60" workbookViewId="0">
      <selection activeCell="AC10" sqref="AC10"/>
    </sheetView>
  </sheetViews>
  <sheetFormatPr baseColWidth="10" defaultColWidth="11" defaultRowHeight="15.75"/>
  <cols>
    <col min="1" max="1" width="16.875" style="49" customWidth="1"/>
    <col min="2" max="2" width="6" style="49" customWidth="1"/>
    <col min="3" max="3" width="31" style="49" customWidth="1"/>
    <col min="4" max="4" width="52.875" style="49" customWidth="1"/>
    <col min="5" max="5" width="38.375" style="54" customWidth="1"/>
    <col min="6" max="6" width="15.875" style="49" customWidth="1"/>
    <col min="7" max="7" width="14.625" style="49" customWidth="1"/>
    <col min="8" max="8" width="21.5" style="49" bestFit="1" customWidth="1"/>
    <col min="9" max="9" width="14.625" style="49" customWidth="1"/>
    <col min="10" max="10" width="22" style="49" bestFit="1" customWidth="1"/>
    <col min="11" max="11" width="14.625" style="49" customWidth="1"/>
    <col min="12" max="12" width="21.5" style="49" bestFit="1" customWidth="1"/>
    <col min="13" max="15" width="14.625" style="49" customWidth="1"/>
    <col min="16" max="16" width="21.5" style="49" bestFit="1" customWidth="1"/>
    <col min="17" max="19" width="14.625" style="49" customWidth="1"/>
    <col min="20" max="20" width="21.5" style="49" bestFit="1" customWidth="1"/>
    <col min="21" max="22" width="14.625" style="49" customWidth="1"/>
    <col min="23" max="23" width="14.875" style="68" customWidth="1"/>
    <col min="24" max="24" width="27.875" style="54" customWidth="1"/>
    <col min="25" max="25" width="23.875" style="54" customWidth="1"/>
    <col min="26" max="26" width="36.625" style="54" customWidth="1"/>
    <col min="27" max="27" width="62.75" style="54" customWidth="1"/>
    <col min="28" max="16384" width="11" style="49"/>
  </cols>
  <sheetData>
    <row r="6" spans="1:27" s="39" customFormat="1" ht="36" customHeight="1">
      <c r="A6" s="102" t="s">
        <v>71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row>
    <row r="7" spans="1:27" s="39" customFormat="1" ht="23.25">
      <c r="E7" s="40"/>
      <c r="W7" s="59"/>
      <c r="X7" s="118" t="s">
        <v>72</v>
      </c>
      <c r="Y7" s="60" t="s">
        <v>73</v>
      </c>
      <c r="Z7" s="116" t="s">
        <v>74</v>
      </c>
      <c r="AA7" s="117"/>
    </row>
    <row r="8" spans="1:27" s="39" customFormat="1" ht="23.25">
      <c r="E8" s="40"/>
      <c r="W8" s="59"/>
      <c r="X8" s="119"/>
      <c r="Y8" s="60" t="s">
        <v>75</v>
      </c>
      <c r="Z8" s="116" t="s">
        <v>76</v>
      </c>
      <c r="AA8" s="117"/>
    </row>
    <row r="9" spans="1:27" s="41" customFormat="1" ht="37.5" customHeight="1">
      <c r="A9" s="150" t="s">
        <v>77</v>
      </c>
      <c r="B9" s="150"/>
      <c r="C9" s="150"/>
      <c r="D9" s="38" t="s">
        <v>78</v>
      </c>
      <c r="E9" s="38"/>
      <c r="G9" s="38"/>
      <c r="H9" s="38"/>
      <c r="I9" s="38"/>
      <c r="J9" s="38"/>
      <c r="K9" s="38"/>
      <c r="L9" s="38"/>
      <c r="M9" s="38"/>
      <c r="N9" s="38"/>
      <c r="W9" s="38"/>
      <c r="X9" s="91" t="s">
        <v>79</v>
      </c>
      <c r="Y9" s="92"/>
      <c r="Z9" s="92"/>
      <c r="AA9" s="93"/>
    </row>
    <row r="10" spans="1:27" s="44" customFormat="1" ht="19.5">
      <c r="A10" s="42"/>
      <c r="B10" s="42"/>
      <c r="C10" s="43"/>
      <c r="D10" s="35"/>
      <c r="E10" s="35"/>
      <c r="F10" s="42"/>
      <c r="G10" s="42"/>
      <c r="H10" s="42"/>
      <c r="I10" s="42"/>
      <c r="J10" s="42"/>
      <c r="K10" s="42"/>
      <c r="L10" s="42"/>
      <c r="M10" s="42"/>
      <c r="N10" s="42"/>
      <c r="W10" s="42"/>
      <c r="X10" s="45"/>
      <c r="Y10" s="45"/>
      <c r="Z10" s="45"/>
      <c r="AA10" s="45"/>
    </row>
    <row r="11" spans="1:27" s="46" customFormat="1" ht="27" customHeight="1">
      <c r="A11" s="107" t="s">
        <v>1</v>
      </c>
      <c r="B11" s="154" t="s">
        <v>3</v>
      </c>
      <c r="C11" s="115" t="s">
        <v>4</v>
      </c>
      <c r="D11" s="109" t="s">
        <v>80</v>
      </c>
      <c r="E11" s="109" t="s">
        <v>81</v>
      </c>
      <c r="F11" s="109" t="s">
        <v>82</v>
      </c>
      <c r="G11" s="109" t="s">
        <v>83</v>
      </c>
      <c r="H11" s="109"/>
      <c r="I11" s="109"/>
      <c r="J11" s="109"/>
      <c r="K11" s="109" t="s">
        <v>84</v>
      </c>
      <c r="L11" s="109"/>
      <c r="M11" s="109"/>
      <c r="N11" s="109"/>
      <c r="O11" s="109" t="s">
        <v>85</v>
      </c>
      <c r="P11" s="109"/>
      <c r="Q11" s="109"/>
      <c r="R11" s="109"/>
      <c r="S11" s="109" t="s">
        <v>86</v>
      </c>
      <c r="T11" s="109"/>
      <c r="U11" s="109"/>
      <c r="V11" s="135"/>
      <c r="W11" s="157" t="s">
        <v>87</v>
      </c>
      <c r="X11" s="151" t="s">
        <v>88</v>
      </c>
      <c r="Y11" s="152"/>
      <c r="Z11" s="153"/>
      <c r="AA11" s="144" t="s">
        <v>89</v>
      </c>
    </row>
    <row r="12" spans="1:27" s="46" customFormat="1" ht="33.75" thickBot="1">
      <c r="A12" s="108"/>
      <c r="B12" s="155"/>
      <c r="C12" s="115"/>
      <c r="D12" s="109"/>
      <c r="E12" s="109"/>
      <c r="F12" s="109"/>
      <c r="G12" s="70" t="s">
        <v>90</v>
      </c>
      <c r="H12" s="70" t="s">
        <v>91</v>
      </c>
      <c r="I12" s="70" t="s">
        <v>92</v>
      </c>
      <c r="J12" s="70" t="s">
        <v>93</v>
      </c>
      <c r="K12" s="70" t="s">
        <v>90</v>
      </c>
      <c r="L12" s="70" t="s">
        <v>91</v>
      </c>
      <c r="M12" s="70" t="s">
        <v>92</v>
      </c>
      <c r="N12" s="70" t="s">
        <v>93</v>
      </c>
      <c r="O12" s="70" t="s">
        <v>90</v>
      </c>
      <c r="P12" s="70" t="s">
        <v>91</v>
      </c>
      <c r="Q12" s="70" t="s">
        <v>92</v>
      </c>
      <c r="R12" s="70" t="s">
        <v>93</v>
      </c>
      <c r="S12" s="70" t="s">
        <v>90</v>
      </c>
      <c r="T12" s="70" t="s">
        <v>91</v>
      </c>
      <c r="U12" s="70" t="s">
        <v>92</v>
      </c>
      <c r="V12" s="70" t="s">
        <v>93</v>
      </c>
      <c r="W12" s="158"/>
      <c r="X12" s="61" t="s">
        <v>94</v>
      </c>
      <c r="Y12" s="62" t="s">
        <v>95</v>
      </c>
      <c r="Z12" s="69" t="s">
        <v>96</v>
      </c>
      <c r="AA12" s="145"/>
    </row>
    <row r="13" spans="1:27" ht="48.75" customHeight="1" thickBot="1">
      <c r="A13" s="106" t="s">
        <v>97</v>
      </c>
      <c r="B13" s="123">
        <v>1</v>
      </c>
      <c r="C13" s="160" t="s">
        <v>11</v>
      </c>
      <c r="D13" s="159" t="s">
        <v>13</v>
      </c>
      <c r="E13" s="47" t="s">
        <v>98</v>
      </c>
      <c r="F13" s="111" t="s">
        <v>14</v>
      </c>
      <c r="G13" s="136"/>
      <c r="H13" s="137"/>
      <c r="I13" s="137"/>
      <c r="J13" s="137"/>
      <c r="K13" s="137"/>
      <c r="L13" s="137"/>
      <c r="M13" s="137"/>
      <c r="N13" s="137"/>
      <c r="O13" s="137"/>
      <c r="P13" s="137"/>
      <c r="Q13" s="137"/>
      <c r="R13" s="138"/>
      <c r="S13" s="55">
        <v>688395</v>
      </c>
      <c r="T13" s="94">
        <f>IFERROR(((S13/S14)-1),"")</f>
        <v>-1.2213968291321486E-2</v>
      </c>
      <c r="U13" s="48"/>
      <c r="V13" s="103" t="str">
        <f>IFERROR(((U13/U14)-1),"")</f>
        <v/>
      </c>
      <c r="W13" s="63">
        <f t="shared" ref="W13:W20" si="0">S13</f>
        <v>688395</v>
      </c>
      <c r="X13" s="64" t="s">
        <v>99</v>
      </c>
      <c r="Y13" s="89"/>
      <c r="Z13" s="89" t="s">
        <v>100</v>
      </c>
      <c r="AA13" s="146"/>
    </row>
    <row r="14" spans="1:27" ht="48.75" customHeight="1" thickBot="1">
      <c r="A14" s="110"/>
      <c r="B14" s="124"/>
      <c r="C14" s="114"/>
      <c r="D14" s="97"/>
      <c r="E14" s="50" t="s">
        <v>101</v>
      </c>
      <c r="F14" s="112"/>
      <c r="G14" s="139"/>
      <c r="H14" s="140"/>
      <c r="I14" s="140"/>
      <c r="J14" s="140"/>
      <c r="K14" s="140"/>
      <c r="L14" s="140"/>
      <c r="M14" s="140"/>
      <c r="N14" s="140"/>
      <c r="O14" s="140"/>
      <c r="P14" s="140"/>
      <c r="Q14" s="140"/>
      <c r="R14" s="141"/>
      <c r="S14" s="56">
        <v>696907</v>
      </c>
      <c r="T14" s="95"/>
      <c r="U14" s="51"/>
      <c r="V14" s="104"/>
      <c r="W14" s="63">
        <f t="shared" si="0"/>
        <v>696907</v>
      </c>
      <c r="X14" s="65" t="s">
        <v>99</v>
      </c>
      <c r="Y14" s="90"/>
      <c r="Z14" s="90"/>
      <c r="AA14" s="147"/>
    </row>
    <row r="15" spans="1:27" ht="48.75" customHeight="1" thickBot="1">
      <c r="A15" s="105" t="s">
        <v>102</v>
      </c>
      <c r="B15" s="156">
        <v>2</v>
      </c>
      <c r="C15" s="113" t="s">
        <v>18</v>
      </c>
      <c r="D15" s="96" t="s">
        <v>20</v>
      </c>
      <c r="E15" s="52" t="s">
        <v>103</v>
      </c>
      <c r="F15" s="111" t="s">
        <v>14</v>
      </c>
      <c r="G15" s="136"/>
      <c r="H15" s="137"/>
      <c r="I15" s="137"/>
      <c r="J15" s="137"/>
      <c r="K15" s="137"/>
      <c r="L15" s="137"/>
      <c r="M15" s="137"/>
      <c r="N15" s="137"/>
      <c r="O15" s="137"/>
      <c r="P15" s="137"/>
      <c r="Q15" s="137"/>
      <c r="R15" s="138"/>
      <c r="S15" s="55">
        <v>6980</v>
      </c>
      <c r="T15" s="94">
        <f>IFERROR((S15/S16),"")</f>
        <v>9.7786494816475208E-2</v>
      </c>
      <c r="U15" s="48"/>
      <c r="V15" s="103" t="str">
        <f>IFERROR((U15/U16),"")</f>
        <v/>
      </c>
      <c r="W15" s="63">
        <f t="shared" si="0"/>
        <v>6980</v>
      </c>
      <c r="X15" s="65" t="s">
        <v>99</v>
      </c>
      <c r="Y15" s="89"/>
      <c r="Z15" s="148" t="s">
        <v>104</v>
      </c>
      <c r="AA15" s="131" t="s">
        <v>105</v>
      </c>
    </row>
    <row r="16" spans="1:27" ht="48.75" customHeight="1" thickBot="1">
      <c r="A16" s="106"/>
      <c r="B16" s="123"/>
      <c r="C16" s="114"/>
      <c r="D16" s="97"/>
      <c r="E16" s="50" t="s">
        <v>106</v>
      </c>
      <c r="F16" s="112"/>
      <c r="G16" s="139"/>
      <c r="H16" s="140"/>
      <c r="I16" s="140"/>
      <c r="J16" s="140"/>
      <c r="K16" s="140"/>
      <c r="L16" s="140"/>
      <c r="M16" s="140"/>
      <c r="N16" s="140"/>
      <c r="O16" s="140"/>
      <c r="P16" s="140"/>
      <c r="Q16" s="140"/>
      <c r="R16" s="141"/>
      <c r="S16" s="56">
        <v>71380</v>
      </c>
      <c r="T16" s="95"/>
      <c r="U16" s="51"/>
      <c r="V16" s="104"/>
      <c r="W16" s="63">
        <f t="shared" si="0"/>
        <v>71380</v>
      </c>
      <c r="X16" s="65" t="s">
        <v>99</v>
      </c>
      <c r="Y16" s="90"/>
      <c r="Z16" s="149"/>
      <c r="AA16" s="132"/>
    </row>
    <row r="17" spans="1:27" ht="48.75" customHeight="1" thickBot="1">
      <c r="A17" s="106"/>
      <c r="B17" s="123">
        <v>3</v>
      </c>
      <c r="C17" s="113" t="s">
        <v>22</v>
      </c>
      <c r="D17" s="96" t="s">
        <v>24</v>
      </c>
      <c r="E17" s="52" t="s">
        <v>107</v>
      </c>
      <c r="F17" s="111" t="s">
        <v>14</v>
      </c>
      <c r="G17" s="136"/>
      <c r="H17" s="137"/>
      <c r="I17" s="137"/>
      <c r="J17" s="137"/>
      <c r="K17" s="137"/>
      <c r="L17" s="137"/>
      <c r="M17" s="137"/>
      <c r="N17" s="137"/>
      <c r="O17" s="137"/>
      <c r="P17" s="137"/>
      <c r="Q17" s="137"/>
      <c r="R17" s="138"/>
      <c r="S17" s="55">
        <v>5025</v>
      </c>
      <c r="T17" s="94">
        <f>IFERROR((S17/S18),"")</f>
        <v>2.0231504781076999E-2</v>
      </c>
      <c r="U17" s="48"/>
      <c r="V17" s="103" t="str">
        <f>IFERROR((U17/U18),"")</f>
        <v/>
      </c>
      <c r="W17" s="63">
        <f t="shared" si="0"/>
        <v>5025</v>
      </c>
      <c r="X17" s="65" t="s">
        <v>99</v>
      </c>
      <c r="Y17" s="89"/>
      <c r="Z17" s="148" t="s">
        <v>104</v>
      </c>
      <c r="AA17" s="131"/>
    </row>
    <row r="18" spans="1:27" ht="48.75" customHeight="1" thickBot="1">
      <c r="A18" s="106"/>
      <c r="B18" s="123"/>
      <c r="C18" s="114"/>
      <c r="D18" s="97"/>
      <c r="E18" s="50" t="s">
        <v>108</v>
      </c>
      <c r="F18" s="112"/>
      <c r="G18" s="139"/>
      <c r="H18" s="140"/>
      <c r="I18" s="140"/>
      <c r="J18" s="140"/>
      <c r="K18" s="140"/>
      <c r="L18" s="140"/>
      <c r="M18" s="140"/>
      <c r="N18" s="140"/>
      <c r="O18" s="140"/>
      <c r="P18" s="140"/>
      <c r="Q18" s="140"/>
      <c r="R18" s="141"/>
      <c r="S18" s="56">
        <v>248375</v>
      </c>
      <c r="T18" s="95"/>
      <c r="U18" s="51"/>
      <c r="V18" s="104"/>
      <c r="W18" s="63">
        <f t="shared" si="0"/>
        <v>248375</v>
      </c>
      <c r="X18" s="65" t="s">
        <v>99</v>
      </c>
      <c r="Y18" s="90"/>
      <c r="Z18" s="149"/>
      <c r="AA18" s="132"/>
    </row>
    <row r="19" spans="1:27" ht="48.75" customHeight="1" thickBot="1">
      <c r="A19" s="106"/>
      <c r="B19" s="123">
        <v>4</v>
      </c>
      <c r="C19" s="113" t="s">
        <v>26</v>
      </c>
      <c r="D19" s="96" t="s">
        <v>28</v>
      </c>
      <c r="E19" s="52" t="s">
        <v>109</v>
      </c>
      <c r="F19" s="111" t="s">
        <v>14</v>
      </c>
      <c r="G19" s="136" t="s">
        <v>110</v>
      </c>
      <c r="H19" s="137"/>
      <c r="I19" s="137"/>
      <c r="J19" s="137"/>
      <c r="K19" s="137"/>
      <c r="L19" s="137"/>
      <c r="M19" s="137"/>
      <c r="N19" s="137"/>
      <c r="O19" s="137"/>
      <c r="P19" s="137"/>
      <c r="Q19" s="137"/>
      <c r="R19" s="138"/>
      <c r="S19" s="55">
        <v>10490</v>
      </c>
      <c r="T19" s="94">
        <f>IFERROR((S19/S20),"")</f>
        <v>2.7813719667402002E-2</v>
      </c>
      <c r="U19" s="48"/>
      <c r="V19" s="103" t="str">
        <f>IFERROR((U19/U20),"")</f>
        <v/>
      </c>
      <c r="W19" s="63">
        <f t="shared" si="0"/>
        <v>10490</v>
      </c>
      <c r="X19" s="65" t="s">
        <v>99</v>
      </c>
      <c r="Y19" s="89"/>
      <c r="Z19" s="148" t="s">
        <v>104</v>
      </c>
      <c r="AA19" s="131"/>
    </row>
    <row r="20" spans="1:27" ht="48.75" customHeight="1" thickBot="1">
      <c r="A20" s="106"/>
      <c r="B20" s="124"/>
      <c r="C20" s="114"/>
      <c r="D20" s="97"/>
      <c r="E20" s="50" t="s">
        <v>111</v>
      </c>
      <c r="F20" s="112"/>
      <c r="G20" s="139"/>
      <c r="H20" s="140"/>
      <c r="I20" s="140"/>
      <c r="J20" s="140"/>
      <c r="K20" s="140"/>
      <c r="L20" s="140"/>
      <c r="M20" s="140"/>
      <c r="N20" s="140"/>
      <c r="O20" s="140"/>
      <c r="P20" s="140"/>
      <c r="Q20" s="140"/>
      <c r="R20" s="141"/>
      <c r="S20" s="56">
        <v>377152</v>
      </c>
      <c r="T20" s="95"/>
      <c r="U20" s="51"/>
      <c r="V20" s="104"/>
      <c r="W20" s="63">
        <f t="shared" si="0"/>
        <v>377152</v>
      </c>
      <c r="X20" s="65" t="s">
        <v>99</v>
      </c>
      <c r="Y20" s="90"/>
      <c r="Z20" s="149"/>
      <c r="AA20" s="132"/>
    </row>
    <row r="21" spans="1:27" ht="82.5" customHeight="1" thickBot="1">
      <c r="A21" s="105" t="s">
        <v>112</v>
      </c>
      <c r="B21" s="123">
        <v>5</v>
      </c>
      <c r="C21" s="113" t="s">
        <v>113</v>
      </c>
      <c r="D21" s="96" t="s">
        <v>34</v>
      </c>
      <c r="E21" s="52" t="s">
        <v>114</v>
      </c>
      <c r="F21" s="100" t="s">
        <v>35</v>
      </c>
      <c r="G21" s="57">
        <v>1111</v>
      </c>
      <c r="H21" s="94">
        <f>IFERROR((G21/G22),"")</f>
        <v>0.44017432646592708</v>
      </c>
      <c r="I21" s="53">
        <v>1624</v>
      </c>
      <c r="J21" s="94">
        <f t="shared" ref="J21" si="1">IFERROR((I21/I22),"")</f>
        <v>0.36104935526900844</v>
      </c>
      <c r="K21" s="57">
        <v>1668</v>
      </c>
      <c r="L21" s="94">
        <f t="shared" ref="L21" si="2">IFERROR((K21/K22),"")</f>
        <v>0.43998944869427592</v>
      </c>
      <c r="M21" s="57"/>
      <c r="N21" s="98" t="str">
        <f t="shared" ref="N21" si="3">IFERROR((M21/M22),"")</f>
        <v/>
      </c>
      <c r="O21" s="57">
        <v>1987</v>
      </c>
      <c r="P21" s="94">
        <f t="shared" ref="P21" si="4">IFERROR((O21/O22),"")</f>
        <v>0.43989373477972105</v>
      </c>
      <c r="Q21" s="57"/>
      <c r="R21" s="103" t="str">
        <f t="shared" ref="R21" si="5">IFERROR((Q21/Q22),"")</f>
        <v/>
      </c>
      <c r="S21" s="57">
        <v>2060</v>
      </c>
      <c r="T21" s="94">
        <f t="shared" ref="T21" si="6">IFERROR((S21/S22),"")</f>
        <v>0.43988896006833228</v>
      </c>
      <c r="U21" s="53"/>
      <c r="V21" s="103" t="str">
        <f t="shared" ref="V21" si="7">IFERROR((U21/U22),"")</f>
        <v/>
      </c>
      <c r="W21" s="66">
        <f t="shared" ref="W21:W30" si="8">G21+K21+O21+S21</f>
        <v>6826</v>
      </c>
      <c r="X21" s="65" t="s">
        <v>99</v>
      </c>
      <c r="Y21" s="64">
        <v>1688</v>
      </c>
      <c r="Z21" s="148" t="s">
        <v>104</v>
      </c>
      <c r="AA21" s="131" t="s">
        <v>115</v>
      </c>
    </row>
    <row r="22" spans="1:27" ht="59.25" customHeight="1" thickBot="1">
      <c r="A22" s="106"/>
      <c r="B22" s="124"/>
      <c r="C22" s="114"/>
      <c r="D22" s="97"/>
      <c r="E22" s="50" t="s">
        <v>116</v>
      </c>
      <c r="F22" s="101"/>
      <c r="G22" s="56">
        <v>2524</v>
      </c>
      <c r="H22" s="95"/>
      <c r="I22" s="51">
        <v>4498</v>
      </c>
      <c r="J22" s="95"/>
      <c r="K22" s="56">
        <v>3791</v>
      </c>
      <c r="L22" s="95"/>
      <c r="M22" s="56"/>
      <c r="N22" s="99"/>
      <c r="O22" s="56">
        <v>4517</v>
      </c>
      <c r="P22" s="95"/>
      <c r="Q22" s="56"/>
      <c r="R22" s="104"/>
      <c r="S22" s="56">
        <v>4683</v>
      </c>
      <c r="T22" s="95"/>
      <c r="U22" s="51"/>
      <c r="V22" s="104"/>
      <c r="W22" s="67">
        <f t="shared" si="8"/>
        <v>15515</v>
      </c>
      <c r="X22" s="65" t="s">
        <v>99</v>
      </c>
      <c r="Y22" s="65"/>
      <c r="Z22" s="149"/>
      <c r="AA22" s="132"/>
    </row>
    <row r="23" spans="1:27" ht="144" customHeight="1" thickBot="1">
      <c r="A23" s="106"/>
      <c r="B23" s="123">
        <v>6</v>
      </c>
      <c r="C23" s="113" t="s">
        <v>38</v>
      </c>
      <c r="D23" s="96" t="s">
        <v>40</v>
      </c>
      <c r="E23" s="52" t="s">
        <v>117</v>
      </c>
      <c r="F23" s="100" t="s">
        <v>35</v>
      </c>
      <c r="G23" s="57">
        <v>0</v>
      </c>
      <c r="H23" s="94">
        <f>IFERROR((G23/G24),"")</f>
        <v>0</v>
      </c>
      <c r="I23" s="53">
        <v>80</v>
      </c>
      <c r="J23" s="94">
        <f t="shared" ref="J23" si="9">IFERROR((I23/I24),"")</f>
        <v>0.12944983818770225</v>
      </c>
      <c r="K23" s="57">
        <v>0</v>
      </c>
      <c r="L23" s="94">
        <f t="shared" ref="L23" si="10">IFERROR((K23/K24),"")</f>
        <v>0</v>
      </c>
      <c r="M23" s="57"/>
      <c r="N23" s="98" t="str">
        <f t="shared" ref="N23" si="11">IFERROR((M23/M24),"")</f>
        <v/>
      </c>
      <c r="O23" s="57">
        <v>0</v>
      </c>
      <c r="P23" s="94">
        <f t="shared" ref="P23" si="12">IFERROR((O23/O24),"")</f>
        <v>0</v>
      </c>
      <c r="Q23" s="53"/>
      <c r="R23" s="103" t="str">
        <f t="shared" ref="R23" si="13">IFERROR((Q23/Q24),"")</f>
        <v/>
      </c>
      <c r="S23" s="57">
        <v>61</v>
      </c>
      <c r="T23" s="94">
        <f t="shared" ref="T23" si="14">IFERROR((S23/S24),"")</f>
        <v>0.1986970684039088</v>
      </c>
      <c r="U23" s="53"/>
      <c r="V23" s="103" t="str">
        <f t="shared" ref="V23" si="15">IFERROR((U23/U24),"")</f>
        <v/>
      </c>
      <c r="W23" s="66">
        <f t="shared" si="8"/>
        <v>61</v>
      </c>
      <c r="X23" s="65" t="s">
        <v>99</v>
      </c>
      <c r="Y23" s="64">
        <v>86</v>
      </c>
      <c r="Z23" s="148" t="s">
        <v>104</v>
      </c>
      <c r="AA23" s="131" t="s">
        <v>118</v>
      </c>
    </row>
    <row r="24" spans="1:27" ht="144" customHeight="1" thickBot="1">
      <c r="A24" s="106"/>
      <c r="B24" s="124"/>
      <c r="C24" s="114"/>
      <c r="D24" s="97"/>
      <c r="E24" s="50" t="s">
        <v>119</v>
      </c>
      <c r="F24" s="101"/>
      <c r="G24" s="56">
        <v>245</v>
      </c>
      <c r="H24" s="95"/>
      <c r="I24" s="51">
        <v>618</v>
      </c>
      <c r="J24" s="95"/>
      <c r="K24" s="56">
        <v>260</v>
      </c>
      <c r="L24" s="95"/>
      <c r="M24" s="56"/>
      <c r="N24" s="99"/>
      <c r="O24" s="56">
        <v>276</v>
      </c>
      <c r="P24" s="95"/>
      <c r="Q24" s="51"/>
      <c r="R24" s="104"/>
      <c r="S24" s="56">
        <v>307</v>
      </c>
      <c r="T24" s="95"/>
      <c r="U24" s="51"/>
      <c r="V24" s="104"/>
      <c r="W24" s="67">
        <f>S24</f>
        <v>307</v>
      </c>
      <c r="X24" s="65" t="s">
        <v>99</v>
      </c>
      <c r="Y24" s="65">
        <v>659</v>
      </c>
      <c r="Z24" s="149"/>
      <c r="AA24" s="132"/>
    </row>
    <row r="25" spans="1:27" ht="99" customHeight="1">
      <c r="A25" s="106"/>
      <c r="B25" s="123">
        <v>7</v>
      </c>
      <c r="C25" s="125" t="s">
        <v>43</v>
      </c>
      <c r="D25" s="96" t="s">
        <v>45</v>
      </c>
      <c r="E25" s="52" t="s">
        <v>120</v>
      </c>
      <c r="F25" s="100" t="s">
        <v>35</v>
      </c>
      <c r="G25" s="57">
        <v>3702</v>
      </c>
      <c r="H25" s="94">
        <f>IFERROR((G25/G26),"")</f>
        <v>0.12839454791384872</v>
      </c>
      <c r="I25" s="53">
        <v>5199</v>
      </c>
      <c r="J25" s="94">
        <f t="shared" ref="J25" si="16">IFERROR((I25/I26),"")</f>
        <v>0.25890144913101937</v>
      </c>
      <c r="K25" s="57">
        <v>5510</v>
      </c>
      <c r="L25" s="94">
        <f t="shared" ref="L25" si="17">IFERROR((K25/K26),"")</f>
        <v>0.1800359418395687</v>
      </c>
      <c r="M25" s="57"/>
      <c r="N25" s="98" t="str">
        <f t="shared" ref="N25" si="18">IFERROR((M25/M26),"")</f>
        <v/>
      </c>
      <c r="O25" s="57">
        <v>6540</v>
      </c>
      <c r="P25" s="94">
        <f t="shared" ref="P25" si="19">IFERROR((O25/O26),"")</f>
        <v>0.20153462142923176</v>
      </c>
      <c r="Q25" s="57"/>
      <c r="R25" s="103" t="str">
        <f t="shared" ref="R25" si="20">IFERROR((Q25/Q26),"")</f>
        <v/>
      </c>
      <c r="S25" s="57">
        <v>6743</v>
      </c>
      <c r="T25" s="94">
        <f t="shared" ref="T25" si="21">IFERROR((S25/S26),"")</f>
        <v>0.18734718826405869</v>
      </c>
      <c r="U25" s="53"/>
      <c r="V25" s="103" t="str">
        <f t="shared" ref="V25" si="22">IFERROR((U25/U26),"")</f>
        <v/>
      </c>
      <c r="W25" s="66">
        <f t="shared" si="8"/>
        <v>22495</v>
      </c>
      <c r="X25" s="64" t="s">
        <v>99</v>
      </c>
      <c r="Y25" s="64"/>
      <c r="Z25" s="148" t="s">
        <v>104</v>
      </c>
      <c r="AA25" s="131" t="s">
        <v>121</v>
      </c>
    </row>
    <row r="26" spans="1:27" ht="145.5" customHeight="1" thickBot="1">
      <c r="A26" s="106"/>
      <c r="B26" s="124"/>
      <c r="C26" s="126"/>
      <c r="D26" s="97"/>
      <c r="E26" s="50" t="s">
        <v>122</v>
      </c>
      <c r="F26" s="101"/>
      <c r="G26" s="56">
        <v>28833</v>
      </c>
      <c r="H26" s="95"/>
      <c r="I26" s="51">
        <v>20081</v>
      </c>
      <c r="J26" s="95"/>
      <c r="K26" s="56">
        <v>30605</v>
      </c>
      <c r="L26" s="95"/>
      <c r="M26" s="56"/>
      <c r="N26" s="99"/>
      <c r="O26" s="56">
        <v>32451</v>
      </c>
      <c r="P26" s="95"/>
      <c r="Q26" s="56"/>
      <c r="R26" s="104"/>
      <c r="S26" s="56">
        <v>35992</v>
      </c>
      <c r="T26" s="95"/>
      <c r="U26" s="51"/>
      <c r="V26" s="104"/>
      <c r="W26" s="67">
        <f>S26</f>
        <v>35992</v>
      </c>
      <c r="X26" s="65" t="s">
        <v>99</v>
      </c>
      <c r="Y26" s="65"/>
      <c r="Z26" s="149"/>
      <c r="AA26" s="132"/>
    </row>
    <row r="27" spans="1:27" ht="59.25" customHeight="1" thickBot="1">
      <c r="A27" s="105" t="s">
        <v>123</v>
      </c>
      <c r="B27" s="123">
        <v>8</v>
      </c>
      <c r="C27" s="125" t="s">
        <v>124</v>
      </c>
      <c r="D27" s="96" t="s">
        <v>51</v>
      </c>
      <c r="E27" s="52" t="s">
        <v>125</v>
      </c>
      <c r="F27" s="100" t="s">
        <v>35</v>
      </c>
      <c r="G27" s="56">
        <v>28833</v>
      </c>
      <c r="H27" s="127">
        <f>IFERROR((G27/G28),"")</f>
        <v>1</v>
      </c>
      <c r="I27" s="53">
        <v>18526</v>
      </c>
      <c r="J27" s="127">
        <f>IFERROR((I27/I28),"")</f>
        <v>0.92256361734973358</v>
      </c>
      <c r="K27" s="56">
        <v>30605</v>
      </c>
      <c r="L27" s="127">
        <f>IFERROR((K27/K28),"")</f>
        <v>1</v>
      </c>
      <c r="M27" s="57"/>
      <c r="N27" s="121" t="str">
        <f>IFERROR((M27/M28),"")</f>
        <v/>
      </c>
      <c r="O27" s="56">
        <v>32451</v>
      </c>
      <c r="P27" s="127">
        <f>IFERROR((O27/O28),"")</f>
        <v>1</v>
      </c>
      <c r="Q27" s="57"/>
      <c r="R27" s="121" t="str">
        <f>IFERROR((Q27/Q28),"")</f>
        <v/>
      </c>
      <c r="S27" s="56">
        <v>35992</v>
      </c>
      <c r="T27" s="127">
        <f>IFERROR((S27/S28),"")</f>
        <v>1</v>
      </c>
      <c r="U27" s="53"/>
      <c r="V27" s="121" t="str">
        <f>IFERROR((U27/U28),"")</f>
        <v/>
      </c>
      <c r="W27" s="66">
        <f>S27</f>
        <v>35992</v>
      </c>
      <c r="X27" s="64" t="s">
        <v>99</v>
      </c>
      <c r="Y27" s="64">
        <v>24908</v>
      </c>
      <c r="Z27" s="133" t="s">
        <v>100</v>
      </c>
      <c r="AA27" s="131" t="s">
        <v>126</v>
      </c>
    </row>
    <row r="28" spans="1:27" ht="59.25" customHeight="1" thickBot="1">
      <c r="A28" s="106"/>
      <c r="B28" s="124"/>
      <c r="C28" s="126"/>
      <c r="D28" s="97"/>
      <c r="E28" s="50" t="s">
        <v>127</v>
      </c>
      <c r="F28" s="101"/>
      <c r="G28" s="56">
        <v>28833</v>
      </c>
      <c r="H28" s="128"/>
      <c r="I28" s="51">
        <v>20081</v>
      </c>
      <c r="J28" s="128"/>
      <c r="K28" s="56">
        <v>30605</v>
      </c>
      <c r="L28" s="128"/>
      <c r="M28" s="56"/>
      <c r="N28" s="122"/>
      <c r="O28" s="56">
        <v>32451</v>
      </c>
      <c r="P28" s="128"/>
      <c r="Q28" s="56"/>
      <c r="R28" s="122"/>
      <c r="S28" s="56">
        <v>35992</v>
      </c>
      <c r="T28" s="128"/>
      <c r="U28" s="51"/>
      <c r="V28" s="122"/>
      <c r="W28" s="66">
        <f>S28</f>
        <v>35992</v>
      </c>
      <c r="X28" s="64" t="s">
        <v>99</v>
      </c>
      <c r="Y28" s="65">
        <v>19078</v>
      </c>
      <c r="Z28" s="134"/>
      <c r="AA28" s="132"/>
    </row>
    <row r="29" spans="1:27" ht="59.25" customHeight="1" thickBot="1">
      <c r="A29" s="106"/>
      <c r="B29" s="123">
        <v>9</v>
      </c>
      <c r="C29" s="125" t="s">
        <v>53</v>
      </c>
      <c r="D29" s="96" t="s">
        <v>55</v>
      </c>
      <c r="E29" s="52" t="s">
        <v>128</v>
      </c>
      <c r="F29" s="100" t="s">
        <v>35</v>
      </c>
      <c r="G29" s="57">
        <v>3460</v>
      </c>
      <c r="H29" s="94">
        <f>IFERROR((G29/G30),"")</f>
        <v>0.12000138729927513</v>
      </c>
      <c r="I29" s="53">
        <v>4265</v>
      </c>
      <c r="J29" s="94">
        <f t="shared" ref="J29" si="23">IFERROR((I29/I30),"")</f>
        <v>0.23021699233509663</v>
      </c>
      <c r="K29" s="57">
        <v>3672</v>
      </c>
      <c r="L29" s="94">
        <f t="shared" ref="L29" si="24">IFERROR((K29/K30),"")</f>
        <v>0.11998039536023526</v>
      </c>
      <c r="M29" s="57"/>
      <c r="N29" s="98" t="str">
        <f t="shared" ref="N29" si="25">IFERROR((M29/M30),"")</f>
        <v/>
      </c>
      <c r="O29" s="57">
        <v>3894</v>
      </c>
      <c r="P29" s="94">
        <f t="shared" ref="P29" si="26">IFERROR((O29/O30),"")</f>
        <v>0.11999630211703799</v>
      </c>
      <c r="Q29" s="57"/>
      <c r="R29" s="103" t="str">
        <f t="shared" ref="R29" si="27">IFERROR((Q29/Q30),"")</f>
        <v/>
      </c>
      <c r="S29" s="57">
        <v>4319</v>
      </c>
      <c r="T29" s="94">
        <f t="shared" ref="T29" si="28">IFERROR((S29/S30),"")</f>
        <v>0.11999888864192043</v>
      </c>
      <c r="U29" s="53"/>
      <c r="V29" s="103" t="str">
        <f t="shared" ref="V29" si="29">IFERROR((U29/U30),"")</f>
        <v/>
      </c>
      <c r="W29" s="71">
        <f t="shared" si="8"/>
        <v>15345</v>
      </c>
      <c r="X29" s="64" t="s">
        <v>99</v>
      </c>
      <c r="Y29" s="64">
        <v>9083</v>
      </c>
      <c r="Z29" s="133" t="s">
        <v>100</v>
      </c>
      <c r="AA29" s="131" t="s">
        <v>129</v>
      </c>
    </row>
    <row r="30" spans="1:27" ht="59.25" customHeight="1" thickBot="1">
      <c r="A30" s="106"/>
      <c r="B30" s="124"/>
      <c r="C30" s="126"/>
      <c r="D30" s="120"/>
      <c r="E30" s="50" t="s">
        <v>130</v>
      </c>
      <c r="F30" s="101"/>
      <c r="G30" s="56">
        <v>28833</v>
      </c>
      <c r="H30" s="95"/>
      <c r="I30" s="51">
        <v>18526</v>
      </c>
      <c r="J30" s="95"/>
      <c r="K30" s="56">
        <v>30605</v>
      </c>
      <c r="L30" s="95"/>
      <c r="M30" s="56"/>
      <c r="N30" s="99"/>
      <c r="O30" s="56">
        <v>32451</v>
      </c>
      <c r="P30" s="95"/>
      <c r="Q30" s="56"/>
      <c r="R30" s="104"/>
      <c r="S30" s="56">
        <v>35992</v>
      </c>
      <c r="T30" s="95"/>
      <c r="U30" s="51"/>
      <c r="V30" s="104"/>
      <c r="W30" s="72">
        <f t="shared" si="8"/>
        <v>127881</v>
      </c>
      <c r="X30" s="64" t="s">
        <v>99</v>
      </c>
      <c r="Y30" s="65">
        <v>41719</v>
      </c>
      <c r="Z30" s="134"/>
      <c r="AA30" s="132"/>
    </row>
    <row r="31" spans="1:27" ht="74.25" customHeight="1" thickBot="1">
      <c r="A31" s="106"/>
      <c r="B31" s="123">
        <v>10</v>
      </c>
      <c r="C31" s="125" t="s">
        <v>58</v>
      </c>
      <c r="D31" s="96" t="s">
        <v>60</v>
      </c>
      <c r="E31" s="47" t="s">
        <v>131</v>
      </c>
      <c r="F31" s="100" t="s">
        <v>35</v>
      </c>
      <c r="G31" s="57">
        <v>0</v>
      </c>
      <c r="H31" s="94">
        <f>IFERROR((G31/G32),"")</f>
        <v>0</v>
      </c>
      <c r="I31" s="75">
        <v>310</v>
      </c>
      <c r="J31" s="94">
        <f t="shared" ref="J31" si="30">IFERROR((I31/I32),"")</f>
        <v>0.32804232804232802</v>
      </c>
      <c r="K31" s="57">
        <v>416</v>
      </c>
      <c r="L31" s="94">
        <f t="shared" ref="L31" si="31">IFERROR((K31/K32),"")</f>
        <v>0.36879432624113473</v>
      </c>
      <c r="M31" s="57"/>
      <c r="N31" s="98" t="str">
        <f t="shared" ref="N31" si="32">IFERROR((M31/M32),"")</f>
        <v/>
      </c>
      <c r="O31" s="57">
        <v>833</v>
      </c>
      <c r="P31" s="94">
        <f t="shared" ref="P31" si="33">IFERROR((O31/O32),"")</f>
        <v>0.68672712283594395</v>
      </c>
      <c r="Q31" s="57"/>
      <c r="R31" s="103" t="str">
        <f t="shared" ref="R31" si="34">IFERROR((Q31/Q32),"")</f>
        <v/>
      </c>
      <c r="S31" s="57">
        <v>937</v>
      </c>
      <c r="T31" s="94">
        <f t="shared" ref="T31" si="35">IFERROR((S31/S32),"")</f>
        <v>0.72021521906225983</v>
      </c>
      <c r="U31" s="53"/>
      <c r="V31" s="103" t="str">
        <f t="shared" ref="V31" si="36">IFERROR((U31/U32),"")</f>
        <v/>
      </c>
      <c r="W31" s="66">
        <f>S31</f>
        <v>937</v>
      </c>
      <c r="X31" s="64" t="s">
        <v>99</v>
      </c>
      <c r="Y31" s="64">
        <v>345</v>
      </c>
      <c r="Z31" s="133" t="s">
        <v>100</v>
      </c>
      <c r="AA31" s="131" t="s">
        <v>132</v>
      </c>
    </row>
    <row r="32" spans="1:27" ht="74.25" customHeight="1" thickBot="1">
      <c r="A32" s="106"/>
      <c r="B32" s="124"/>
      <c r="C32" s="126"/>
      <c r="D32" s="97"/>
      <c r="E32" s="50" t="s">
        <v>133</v>
      </c>
      <c r="F32" s="101"/>
      <c r="G32" s="56">
        <v>1038</v>
      </c>
      <c r="H32" s="95"/>
      <c r="I32" s="51">
        <v>945</v>
      </c>
      <c r="J32" s="95"/>
      <c r="K32" s="56">
        <v>1128</v>
      </c>
      <c r="L32" s="95"/>
      <c r="M32" s="56"/>
      <c r="N32" s="99"/>
      <c r="O32" s="56">
        <v>1213</v>
      </c>
      <c r="P32" s="95"/>
      <c r="Q32" s="56"/>
      <c r="R32" s="104"/>
      <c r="S32" s="56">
        <v>1301</v>
      </c>
      <c r="T32" s="95"/>
      <c r="U32" s="51"/>
      <c r="V32" s="104"/>
      <c r="W32" s="66">
        <f>S32</f>
        <v>1301</v>
      </c>
      <c r="X32" s="64" t="s">
        <v>99</v>
      </c>
      <c r="Y32" s="65">
        <v>1041</v>
      </c>
      <c r="Z32" s="134"/>
      <c r="AA32" s="132"/>
    </row>
    <row r="33" spans="1:27" ht="59.25" customHeight="1" thickBot="1">
      <c r="A33" s="106"/>
      <c r="B33" s="123">
        <v>11</v>
      </c>
      <c r="C33" s="129" t="s">
        <v>63</v>
      </c>
      <c r="D33" s="96" t="s">
        <v>65</v>
      </c>
      <c r="E33" s="52" t="s">
        <v>134</v>
      </c>
      <c r="F33" s="100" t="s">
        <v>35</v>
      </c>
      <c r="G33" s="57">
        <v>10204</v>
      </c>
      <c r="H33" s="94">
        <f>IFERROR((G33/G34),"")</f>
        <v>0.28872163431611114</v>
      </c>
      <c r="I33" s="53">
        <v>12068</v>
      </c>
      <c r="J33" s="94">
        <f t="shared" ref="J33" si="37">IFERROR((I33/I34),"")</f>
        <v>0.21527703449998217</v>
      </c>
      <c r="K33" s="57">
        <v>10186</v>
      </c>
      <c r="L33" s="94">
        <f t="shared" ref="L33" si="38">IFERROR((K33/K34),"")</f>
        <v>0.2160568459009439</v>
      </c>
      <c r="M33" s="57"/>
      <c r="N33" s="98" t="str">
        <f t="shared" ref="N33" si="39">IFERROR((M33/M34),"")</f>
        <v/>
      </c>
      <c r="O33" s="57">
        <v>10200</v>
      </c>
      <c r="P33" s="94">
        <f t="shared" ref="P33" si="40">IFERROR((O33/O34),"")</f>
        <v>0.19218087611869994</v>
      </c>
      <c r="Q33" s="57"/>
      <c r="R33" s="103" t="str">
        <f t="shared" ref="R33" si="41">IFERROR((Q33/Q34),"")</f>
        <v/>
      </c>
      <c r="S33" s="57">
        <v>10098</v>
      </c>
      <c r="T33" s="94">
        <f t="shared" ref="T33" si="42">IFERROR((S33/S34),"")</f>
        <v>0.19065780530171436</v>
      </c>
      <c r="U33" s="53"/>
      <c r="V33" s="103" t="str">
        <f t="shared" ref="V33" si="43">IFERROR((U33/U34),"")</f>
        <v/>
      </c>
      <c r="W33" s="66">
        <f>G33+K33+O33+S33</f>
        <v>40688</v>
      </c>
      <c r="X33" s="64" t="s">
        <v>99</v>
      </c>
      <c r="Y33" s="64">
        <v>11367</v>
      </c>
      <c r="Z33" s="133" t="s">
        <v>100</v>
      </c>
      <c r="AA33" s="131" t="s">
        <v>135</v>
      </c>
    </row>
    <row r="34" spans="1:27" ht="59.25" customHeight="1" thickBot="1">
      <c r="A34" s="106"/>
      <c r="B34" s="124"/>
      <c r="C34" s="130"/>
      <c r="D34" s="97"/>
      <c r="E34" s="50" t="s">
        <v>136</v>
      </c>
      <c r="F34" s="101"/>
      <c r="G34" s="56">
        <v>35342</v>
      </c>
      <c r="H34" s="95"/>
      <c r="I34" s="51">
        <v>56058</v>
      </c>
      <c r="J34" s="95"/>
      <c r="K34" s="56">
        <v>47145</v>
      </c>
      <c r="L34" s="95"/>
      <c r="M34" s="56"/>
      <c r="N34" s="99"/>
      <c r="O34" s="56">
        <v>53075</v>
      </c>
      <c r="P34" s="95"/>
      <c r="Q34" s="56"/>
      <c r="R34" s="104"/>
      <c r="S34" s="56">
        <v>52964</v>
      </c>
      <c r="T34" s="95"/>
      <c r="U34" s="51"/>
      <c r="V34" s="104"/>
      <c r="W34" s="67">
        <f>G34+K34+O34+S34</f>
        <v>188526</v>
      </c>
      <c r="X34" s="64" t="s">
        <v>99</v>
      </c>
      <c r="Y34" s="65">
        <v>55304</v>
      </c>
      <c r="Z34" s="134"/>
      <c r="AA34" s="132"/>
    </row>
    <row r="35" spans="1:27" ht="59.25" customHeight="1" thickBot="1">
      <c r="A35" s="106"/>
      <c r="B35" s="123">
        <v>12</v>
      </c>
      <c r="C35" s="125" t="s">
        <v>67</v>
      </c>
      <c r="D35" s="96" t="s">
        <v>69</v>
      </c>
      <c r="E35" s="52" t="s">
        <v>137</v>
      </c>
      <c r="F35" s="100" t="s">
        <v>35</v>
      </c>
      <c r="G35" s="57">
        <v>25138</v>
      </c>
      <c r="H35" s="94">
        <f>IFERROR((G35/G36),"")</f>
        <v>0.7112783656838888</v>
      </c>
      <c r="I35" s="53">
        <v>43990</v>
      </c>
      <c r="J35" s="94">
        <f t="shared" ref="J35" si="44">IFERROR((I35/I36),"")</f>
        <v>0.78472296550001785</v>
      </c>
      <c r="K35" s="57">
        <v>36959</v>
      </c>
      <c r="L35" s="94">
        <f t="shared" ref="L35" si="45">IFERROR((K35/K36),"")</f>
        <v>0.78394315409905613</v>
      </c>
      <c r="M35" s="57"/>
      <c r="N35" s="98" t="str">
        <f t="shared" ref="N35" si="46">IFERROR((M35/M36),"")</f>
        <v/>
      </c>
      <c r="O35" s="57">
        <v>42875</v>
      </c>
      <c r="P35" s="94">
        <f t="shared" ref="P35" si="47">IFERROR((O35/O36),"")</f>
        <v>0.80781912388130006</v>
      </c>
      <c r="Q35" s="57"/>
      <c r="R35" s="103" t="str">
        <f t="shared" ref="R35" si="48">IFERROR((Q35/Q36),"")</f>
        <v/>
      </c>
      <c r="S35" s="57">
        <v>42866</v>
      </c>
      <c r="T35" s="94">
        <f t="shared" ref="T35" si="49">IFERROR((S35/S36),"")</f>
        <v>0.80934219469828561</v>
      </c>
      <c r="U35" s="53"/>
      <c r="V35" s="103" t="str">
        <f t="shared" ref="V35" si="50">IFERROR((U35/U36),"")</f>
        <v/>
      </c>
      <c r="W35" s="66">
        <f>G35+K35+O35+S35</f>
        <v>147838</v>
      </c>
      <c r="X35" s="64" t="s">
        <v>99</v>
      </c>
      <c r="Y35" s="64">
        <v>43937</v>
      </c>
      <c r="Z35" s="133" t="s">
        <v>100</v>
      </c>
      <c r="AA35" s="131" t="s">
        <v>138</v>
      </c>
    </row>
    <row r="36" spans="1:27" ht="59.25" customHeight="1" thickBot="1">
      <c r="A36" s="110"/>
      <c r="B36" s="124"/>
      <c r="C36" s="126"/>
      <c r="D36" s="97"/>
      <c r="E36" s="50" t="s">
        <v>136</v>
      </c>
      <c r="F36" s="101"/>
      <c r="G36" s="56">
        <v>35342</v>
      </c>
      <c r="H36" s="95"/>
      <c r="I36" s="51">
        <v>56058</v>
      </c>
      <c r="J36" s="95"/>
      <c r="K36" s="56">
        <v>47145</v>
      </c>
      <c r="L36" s="95"/>
      <c r="M36" s="56"/>
      <c r="N36" s="99"/>
      <c r="O36" s="56">
        <v>53075</v>
      </c>
      <c r="P36" s="95"/>
      <c r="Q36" s="56"/>
      <c r="R36" s="104"/>
      <c r="S36" s="56">
        <v>52964</v>
      </c>
      <c r="T36" s="95"/>
      <c r="U36" s="51"/>
      <c r="V36" s="104"/>
      <c r="W36" s="67">
        <f>G36+K36+O36+S36</f>
        <v>188526</v>
      </c>
      <c r="X36" s="64" t="s">
        <v>99</v>
      </c>
      <c r="Y36" s="65">
        <v>55304</v>
      </c>
      <c r="Z36" s="134"/>
      <c r="AA36" s="132"/>
    </row>
    <row r="37" spans="1:27">
      <c r="S37" s="58"/>
      <c r="T37" s="73"/>
      <c r="AA37" s="76"/>
    </row>
    <row r="38" spans="1:27" ht="34.5" customHeight="1">
      <c r="A38" s="142" t="s">
        <v>139</v>
      </c>
      <c r="B38" s="143"/>
      <c r="C38" s="143"/>
      <c r="D38" s="143"/>
      <c r="T38" s="74"/>
      <c r="AA38" s="76"/>
    </row>
    <row r="39" spans="1:27">
      <c r="T39" s="74"/>
      <c r="AA39" s="76"/>
    </row>
    <row r="40" spans="1:27">
      <c r="T40" s="74"/>
    </row>
  </sheetData>
  <sheetProtection formatCells="0" formatColumns="0" formatRows="0"/>
  <protectedRanges>
    <protectedRange sqref="T17:T18" name="Rango1_3_15_4"/>
    <protectedRange sqref="V13:V14 T13:T14" name="Rango1_3_2_1_4"/>
    <protectedRange sqref="T19:T20 V17:V20" name="Rango1_3_4_1_4"/>
    <protectedRange sqref="W13:W20" name="Rango1_3_2_1_4_1"/>
  </protectedRanges>
  <mergeCells count="176">
    <mergeCell ref="A9:C9"/>
    <mergeCell ref="T19:T20"/>
    <mergeCell ref="G11:J11"/>
    <mergeCell ref="K11:N11"/>
    <mergeCell ref="P21:P22"/>
    <mergeCell ref="X11:Z11"/>
    <mergeCell ref="B11:B12"/>
    <mergeCell ref="B13:B14"/>
    <mergeCell ref="B15:B16"/>
    <mergeCell ref="B17:B18"/>
    <mergeCell ref="B19:B20"/>
    <mergeCell ref="B21:B22"/>
    <mergeCell ref="T15:T16"/>
    <mergeCell ref="T21:T22"/>
    <mergeCell ref="A21:A26"/>
    <mergeCell ref="G15:R16"/>
    <mergeCell ref="Z25:Z26"/>
    <mergeCell ref="W11:W12"/>
    <mergeCell ref="C23:C24"/>
    <mergeCell ref="F23:F24"/>
    <mergeCell ref="D13:D14"/>
    <mergeCell ref="C13:C14"/>
    <mergeCell ref="F13:F14"/>
    <mergeCell ref="C15:C16"/>
    <mergeCell ref="AA11:AA12"/>
    <mergeCell ref="AA13:AA14"/>
    <mergeCell ref="AA15:AA16"/>
    <mergeCell ref="AA17:AA18"/>
    <mergeCell ref="AA19:AA20"/>
    <mergeCell ref="AA21:AA22"/>
    <mergeCell ref="Z21:Z22"/>
    <mergeCell ref="Z23:Z24"/>
    <mergeCell ref="Z33:Z34"/>
    <mergeCell ref="AA31:AA32"/>
    <mergeCell ref="Z29:Z30"/>
    <mergeCell ref="Z31:Z32"/>
    <mergeCell ref="Z15:Z16"/>
    <mergeCell ref="Z17:Z18"/>
    <mergeCell ref="Z19:Z20"/>
    <mergeCell ref="Z13:Z14"/>
    <mergeCell ref="Z27:Z28"/>
    <mergeCell ref="AA23:AA24"/>
    <mergeCell ref="AA25:AA26"/>
    <mergeCell ref="AA27:AA28"/>
    <mergeCell ref="AA29:AA30"/>
    <mergeCell ref="A38:D38"/>
    <mergeCell ref="P29:P30"/>
    <mergeCell ref="P27:P28"/>
    <mergeCell ref="P33:P34"/>
    <mergeCell ref="P31:P32"/>
    <mergeCell ref="R31:R32"/>
    <mergeCell ref="P35:P36"/>
    <mergeCell ref="R35:R36"/>
    <mergeCell ref="R33:R34"/>
    <mergeCell ref="L33:L34"/>
    <mergeCell ref="N33:N34"/>
    <mergeCell ref="H33:H34"/>
    <mergeCell ref="C27:C28"/>
    <mergeCell ref="C31:C32"/>
    <mergeCell ref="D31:D32"/>
    <mergeCell ref="F27:F28"/>
    <mergeCell ref="H27:H28"/>
    <mergeCell ref="J29:J30"/>
    <mergeCell ref="F31:F32"/>
    <mergeCell ref="B27:B28"/>
    <mergeCell ref="B29:B30"/>
    <mergeCell ref="R27:R28"/>
    <mergeCell ref="R29:R30"/>
    <mergeCell ref="J27:J28"/>
    <mergeCell ref="S11:V11"/>
    <mergeCell ref="O11:R11"/>
    <mergeCell ref="P25:P26"/>
    <mergeCell ref="T25:T26"/>
    <mergeCell ref="G13:R14"/>
    <mergeCell ref="J21:J22"/>
    <mergeCell ref="N21:N22"/>
    <mergeCell ref="G17:R18"/>
    <mergeCell ref="G19:R20"/>
    <mergeCell ref="L25:L26"/>
    <mergeCell ref="R21:R22"/>
    <mergeCell ref="J23:J24"/>
    <mergeCell ref="N23:N24"/>
    <mergeCell ref="H23:H24"/>
    <mergeCell ref="L23:L24"/>
    <mergeCell ref="L21:L22"/>
    <mergeCell ref="V25:V26"/>
    <mergeCell ref="J25:J26"/>
    <mergeCell ref="N25:N26"/>
    <mergeCell ref="P23:P24"/>
    <mergeCell ref="T23:T24"/>
    <mergeCell ref="R23:R24"/>
    <mergeCell ref="C33:C34"/>
    <mergeCell ref="V33:V34"/>
    <mergeCell ref="V35:V36"/>
    <mergeCell ref="AA33:AA34"/>
    <mergeCell ref="AA35:AA36"/>
    <mergeCell ref="Z35:Z36"/>
    <mergeCell ref="R25:R26"/>
    <mergeCell ref="T17:T18"/>
    <mergeCell ref="T13:T14"/>
    <mergeCell ref="V31:V32"/>
    <mergeCell ref="V27:V28"/>
    <mergeCell ref="V29:V30"/>
    <mergeCell ref="T27:T28"/>
    <mergeCell ref="Z8:AA8"/>
    <mergeCell ref="D15:D16"/>
    <mergeCell ref="C21:C22"/>
    <mergeCell ref="F21:F22"/>
    <mergeCell ref="H21:H22"/>
    <mergeCell ref="A27:A36"/>
    <mergeCell ref="D29:D30"/>
    <mergeCell ref="D27:D28"/>
    <mergeCell ref="N27:N28"/>
    <mergeCell ref="N29:N30"/>
    <mergeCell ref="B25:B26"/>
    <mergeCell ref="D25:D26"/>
    <mergeCell ref="D23:D24"/>
    <mergeCell ref="D21:D22"/>
    <mergeCell ref="C25:C26"/>
    <mergeCell ref="F25:F26"/>
    <mergeCell ref="H25:H26"/>
    <mergeCell ref="B31:B32"/>
    <mergeCell ref="B33:B34"/>
    <mergeCell ref="B35:B36"/>
    <mergeCell ref="C29:C30"/>
    <mergeCell ref="C35:C36"/>
    <mergeCell ref="B23:B24"/>
    <mergeCell ref="L27:L28"/>
    <mergeCell ref="J33:J34"/>
    <mergeCell ref="A6:AA6"/>
    <mergeCell ref="V13:V14"/>
    <mergeCell ref="V15:V16"/>
    <mergeCell ref="V17:V18"/>
    <mergeCell ref="V19:V20"/>
    <mergeCell ref="V21:V22"/>
    <mergeCell ref="V23:V24"/>
    <mergeCell ref="A15:A20"/>
    <mergeCell ref="A11:A12"/>
    <mergeCell ref="F11:F12"/>
    <mergeCell ref="A13:A14"/>
    <mergeCell ref="D19:D20"/>
    <mergeCell ref="D17:D18"/>
    <mergeCell ref="F17:F18"/>
    <mergeCell ref="C17:C18"/>
    <mergeCell ref="F15:F16"/>
    <mergeCell ref="C11:C12"/>
    <mergeCell ref="D11:D12"/>
    <mergeCell ref="E11:E12"/>
    <mergeCell ref="C19:C20"/>
    <mergeCell ref="F19:F20"/>
    <mergeCell ref="Z7:AA7"/>
    <mergeCell ref="X7:X8"/>
    <mergeCell ref="Y13:Y14"/>
    <mergeCell ref="Y15:Y16"/>
    <mergeCell ref="Y17:Y18"/>
    <mergeCell ref="Y19:Y20"/>
    <mergeCell ref="X9:AA9"/>
    <mergeCell ref="T33:T34"/>
    <mergeCell ref="T31:T32"/>
    <mergeCell ref="T35:T36"/>
    <mergeCell ref="D33:D34"/>
    <mergeCell ref="H31:H32"/>
    <mergeCell ref="J31:J32"/>
    <mergeCell ref="L31:L32"/>
    <mergeCell ref="N31:N32"/>
    <mergeCell ref="F29:F30"/>
    <mergeCell ref="H29:H30"/>
    <mergeCell ref="L29:L30"/>
    <mergeCell ref="D35:D36"/>
    <mergeCell ref="F35:F36"/>
    <mergeCell ref="H35:H36"/>
    <mergeCell ref="J35:J36"/>
    <mergeCell ref="L35:L36"/>
    <mergeCell ref="N35:N36"/>
    <mergeCell ref="T29:T30"/>
    <mergeCell ref="F33:F34"/>
  </mergeCells>
  <conditionalFormatting sqref="F13 F21">
    <cfRule type="cellIs" dxfId="181" priority="914" operator="equal">
      <formula>#REF!</formula>
    </cfRule>
  </conditionalFormatting>
  <conditionalFormatting sqref="F23">
    <cfRule type="cellIs" dxfId="180" priority="877" operator="equal">
      <formula>#REF!</formula>
    </cfRule>
  </conditionalFormatting>
  <conditionalFormatting sqref="G21:G22">
    <cfRule type="cellIs" dxfId="179" priority="860" operator="equal">
      <formula>#REF!</formula>
    </cfRule>
  </conditionalFormatting>
  <conditionalFormatting sqref="F25">
    <cfRule type="cellIs" dxfId="178" priority="870" operator="equal">
      <formula>#REF!</formula>
    </cfRule>
  </conditionalFormatting>
  <conditionalFormatting sqref="F15">
    <cfRule type="cellIs" dxfId="177" priority="452" operator="equal">
      <formula>#REF!</formula>
    </cfRule>
  </conditionalFormatting>
  <conditionalFormatting sqref="F17">
    <cfRule type="cellIs" dxfId="176" priority="451" operator="equal">
      <formula>#REF!</formula>
    </cfRule>
  </conditionalFormatting>
  <conditionalFormatting sqref="F19">
    <cfRule type="cellIs" dxfId="175" priority="450" operator="equal">
      <formula>#REF!</formula>
    </cfRule>
  </conditionalFormatting>
  <conditionalFormatting sqref="F27">
    <cfRule type="cellIs" dxfId="174" priority="449" operator="equal">
      <formula>#REF!</formula>
    </cfRule>
  </conditionalFormatting>
  <conditionalFormatting sqref="F29">
    <cfRule type="cellIs" dxfId="173" priority="448" operator="equal">
      <formula>#REF!</formula>
    </cfRule>
  </conditionalFormatting>
  <conditionalFormatting sqref="F31">
    <cfRule type="cellIs" dxfId="172" priority="447" operator="equal">
      <formula>#REF!</formula>
    </cfRule>
  </conditionalFormatting>
  <conditionalFormatting sqref="F33">
    <cfRule type="cellIs" dxfId="171" priority="446" operator="equal">
      <formula>#REF!</formula>
    </cfRule>
  </conditionalFormatting>
  <conditionalFormatting sqref="H21 H23 H25 H29 H31 H33">
    <cfRule type="cellIs" dxfId="170" priority="278" operator="equal">
      <formula>#REF!</formula>
    </cfRule>
  </conditionalFormatting>
  <conditionalFormatting sqref="J21 J23 J25 J29 J31 J33">
    <cfRule type="cellIs" dxfId="169" priority="277" operator="equal">
      <formula>#REF!</formula>
    </cfRule>
  </conditionalFormatting>
  <conditionalFormatting sqref="L21 L23 L25 L29 L31 L33">
    <cfRule type="cellIs" dxfId="168" priority="276" operator="equal">
      <formula>#REF!</formula>
    </cfRule>
  </conditionalFormatting>
  <conditionalFormatting sqref="N21">
    <cfRule type="cellIs" dxfId="167" priority="275" operator="equal">
      <formula>#REF!</formula>
    </cfRule>
  </conditionalFormatting>
  <conditionalFormatting sqref="N23 N25 N29 N31 N33">
    <cfRule type="cellIs" dxfId="166" priority="274" operator="equal">
      <formula>#REF!</formula>
    </cfRule>
  </conditionalFormatting>
  <conditionalFormatting sqref="P21">
    <cfRule type="cellIs" dxfId="165" priority="273" operator="equal">
      <formula>#REF!</formula>
    </cfRule>
  </conditionalFormatting>
  <conditionalFormatting sqref="P23 P25 P29 P31 P33">
    <cfRule type="cellIs" dxfId="164" priority="272" operator="equal">
      <formula>#REF!</formula>
    </cfRule>
  </conditionalFormatting>
  <conditionalFormatting sqref="R21">
    <cfRule type="cellIs" dxfId="163" priority="271" operator="equal">
      <formula>#REF!</formula>
    </cfRule>
  </conditionalFormatting>
  <conditionalFormatting sqref="R23 R25 R29 R31 R33">
    <cfRule type="cellIs" dxfId="162" priority="270" operator="equal">
      <formula>#REF!</formula>
    </cfRule>
  </conditionalFormatting>
  <conditionalFormatting sqref="T31">
    <cfRule type="cellIs" dxfId="161" priority="269" operator="equal">
      <formula>#REF!</formula>
    </cfRule>
  </conditionalFormatting>
  <conditionalFormatting sqref="T17 T33 T21 T23 T25 T29">
    <cfRule type="cellIs" dxfId="160" priority="268" operator="equal">
      <formula>#REF!</formula>
    </cfRule>
  </conditionalFormatting>
  <conditionalFormatting sqref="V15 V17 V19 V21 V23 V25 V29 V31 V33">
    <cfRule type="cellIs" dxfId="159" priority="267" operator="equal">
      <formula>#REF!</formula>
    </cfRule>
  </conditionalFormatting>
  <conditionalFormatting sqref="T13">
    <cfRule type="cellIs" dxfId="158" priority="266" operator="equal">
      <formula>#REF!</formula>
    </cfRule>
  </conditionalFormatting>
  <conditionalFormatting sqref="V13">
    <cfRule type="cellIs" dxfId="157" priority="265" operator="equal">
      <formula>#REF!</formula>
    </cfRule>
  </conditionalFormatting>
  <conditionalFormatting sqref="T15">
    <cfRule type="cellIs" dxfId="156" priority="259" operator="equal">
      <formula>#REF!</formula>
    </cfRule>
  </conditionalFormatting>
  <conditionalFormatting sqref="S15:S16">
    <cfRule type="cellIs" dxfId="155" priority="255" operator="equal">
      <formula>#REF!</formula>
    </cfRule>
  </conditionalFormatting>
  <conditionalFormatting sqref="U15:U16">
    <cfRule type="cellIs" dxfId="154" priority="254" operator="equal">
      <formula>#REF!</formula>
    </cfRule>
  </conditionalFormatting>
  <conditionalFormatting sqref="U13:U14">
    <cfRule type="cellIs" dxfId="153" priority="253" operator="equal">
      <formula>#REF!</formula>
    </cfRule>
  </conditionalFormatting>
  <conditionalFormatting sqref="S13:S14">
    <cfRule type="cellIs" dxfId="152" priority="252" operator="equal">
      <formula>#REF!</formula>
    </cfRule>
  </conditionalFormatting>
  <conditionalFormatting sqref="S17:S18">
    <cfRule type="cellIs" dxfId="151" priority="251" operator="equal">
      <formula>#REF!</formula>
    </cfRule>
  </conditionalFormatting>
  <conditionalFormatting sqref="U17:U18">
    <cfRule type="cellIs" dxfId="150" priority="250" operator="equal">
      <formula>#REF!</formula>
    </cfRule>
  </conditionalFormatting>
  <conditionalFormatting sqref="S19:S20">
    <cfRule type="cellIs" dxfId="149" priority="249" operator="equal">
      <formula>#REF!</formula>
    </cfRule>
  </conditionalFormatting>
  <conditionalFormatting sqref="U19:U20">
    <cfRule type="cellIs" dxfId="148" priority="248" operator="equal">
      <formula>#REF!</formula>
    </cfRule>
  </conditionalFormatting>
  <conditionalFormatting sqref="G23:G34">
    <cfRule type="cellIs" dxfId="147" priority="247" operator="equal">
      <formula>#REF!</formula>
    </cfRule>
  </conditionalFormatting>
  <conditionalFormatting sqref="I21:I22">
    <cfRule type="cellIs" dxfId="146" priority="246" operator="equal">
      <formula>#REF!</formula>
    </cfRule>
  </conditionalFormatting>
  <conditionalFormatting sqref="I23:I30 I32:I34">
    <cfRule type="cellIs" dxfId="145" priority="245" operator="equal">
      <formula>#REF!</formula>
    </cfRule>
  </conditionalFormatting>
  <conditionalFormatting sqref="K21:K22">
    <cfRule type="cellIs" dxfId="144" priority="244" operator="equal">
      <formula>#REF!</formula>
    </cfRule>
  </conditionalFormatting>
  <conditionalFormatting sqref="K23:K34">
    <cfRule type="cellIs" dxfId="143" priority="243" operator="equal">
      <formula>#REF!</formula>
    </cfRule>
  </conditionalFormatting>
  <conditionalFormatting sqref="M21:M22">
    <cfRule type="cellIs" dxfId="142" priority="242" operator="equal">
      <formula>#REF!</formula>
    </cfRule>
  </conditionalFormatting>
  <conditionalFormatting sqref="M23:M34">
    <cfRule type="cellIs" dxfId="141" priority="241" operator="equal">
      <formula>#REF!</formula>
    </cfRule>
  </conditionalFormatting>
  <conditionalFormatting sqref="O21:O22">
    <cfRule type="cellIs" dxfId="140" priority="240" operator="equal">
      <formula>#REF!</formula>
    </cfRule>
  </conditionalFormatting>
  <conditionalFormatting sqref="O23:O34">
    <cfRule type="cellIs" dxfId="139" priority="239" operator="equal">
      <formula>#REF!</formula>
    </cfRule>
  </conditionalFormatting>
  <conditionalFormatting sqref="Q21:Q22">
    <cfRule type="cellIs" dxfId="138" priority="238" operator="equal">
      <formula>#REF!</formula>
    </cfRule>
  </conditionalFormatting>
  <conditionalFormatting sqref="Q23:Q34">
    <cfRule type="cellIs" dxfId="137" priority="237" operator="equal">
      <formula>#REF!</formula>
    </cfRule>
  </conditionalFormatting>
  <conditionalFormatting sqref="S21:S22">
    <cfRule type="cellIs" dxfId="136" priority="236" operator="equal">
      <formula>#REF!</formula>
    </cfRule>
  </conditionalFormatting>
  <conditionalFormatting sqref="S23:S34">
    <cfRule type="cellIs" dxfId="135" priority="235" operator="equal">
      <formula>#REF!</formula>
    </cfRule>
  </conditionalFormatting>
  <conditionalFormatting sqref="U21:U22">
    <cfRule type="cellIs" dxfId="134" priority="234" operator="equal">
      <formula>#REF!</formula>
    </cfRule>
  </conditionalFormatting>
  <conditionalFormatting sqref="U23:U34">
    <cfRule type="cellIs" dxfId="133" priority="233" operator="equal">
      <formula>#REF!</formula>
    </cfRule>
  </conditionalFormatting>
  <conditionalFormatting sqref="G21:G34 K21:K34 O21:O34 S13:S34">
    <cfRule type="cellIs" dxfId="132" priority="232" operator="equal">
      <formula>$I$9</formula>
    </cfRule>
  </conditionalFormatting>
  <conditionalFormatting sqref="I21:I30 I32:I34">
    <cfRule type="cellIs" dxfId="131" priority="231" operator="equal">
      <formula>$M$50</formula>
    </cfRule>
  </conditionalFormatting>
  <conditionalFormatting sqref="T19">
    <cfRule type="cellIs" dxfId="130" priority="170" operator="equal">
      <formula>#REF!</formula>
    </cfRule>
  </conditionalFormatting>
  <conditionalFormatting sqref="I31">
    <cfRule type="cellIs" dxfId="129" priority="169" operator="equal">
      <formula>#REF!</formula>
    </cfRule>
  </conditionalFormatting>
  <conditionalFormatting sqref="I31">
    <cfRule type="cellIs" dxfId="128" priority="168" operator="equal">
      <formula>$M$50</formula>
    </cfRule>
  </conditionalFormatting>
  <conditionalFormatting sqref="W13">
    <cfRule type="cellIs" dxfId="127" priority="157" operator="equal">
      <formula>#REF!</formula>
    </cfRule>
  </conditionalFormatting>
  <conditionalFormatting sqref="W14">
    <cfRule type="cellIs" dxfId="126" priority="155" operator="equal">
      <formula>#REF!</formula>
    </cfRule>
  </conditionalFormatting>
  <conditionalFormatting sqref="W13">
    <cfRule type="cellIs" dxfId="125" priority="156" operator="equal">
      <formula>$I$9</formula>
    </cfRule>
  </conditionalFormatting>
  <conditionalFormatting sqref="W14">
    <cfRule type="cellIs" dxfId="124" priority="154" operator="equal">
      <formula>$I$9</formula>
    </cfRule>
  </conditionalFormatting>
  <conditionalFormatting sqref="W15">
    <cfRule type="cellIs" dxfId="123" priority="153" operator="equal">
      <formula>#REF!</formula>
    </cfRule>
  </conditionalFormatting>
  <conditionalFormatting sqref="W15">
    <cfRule type="cellIs" dxfId="122" priority="152" operator="equal">
      <formula>$I$9</formula>
    </cfRule>
  </conditionalFormatting>
  <conditionalFormatting sqref="W21:W34">
    <cfRule type="cellIs" dxfId="121" priority="139" operator="equal">
      <formula>$I$9</formula>
    </cfRule>
  </conditionalFormatting>
  <conditionalFormatting sqref="W16">
    <cfRule type="cellIs" dxfId="120" priority="151" operator="equal">
      <formula>#REF!</formula>
    </cfRule>
  </conditionalFormatting>
  <conditionalFormatting sqref="W16">
    <cfRule type="cellIs" dxfId="119" priority="150" operator="equal">
      <formula>$I$9</formula>
    </cfRule>
  </conditionalFormatting>
  <conditionalFormatting sqref="W17">
    <cfRule type="cellIs" dxfId="118" priority="149" operator="equal">
      <formula>#REF!</formula>
    </cfRule>
  </conditionalFormatting>
  <conditionalFormatting sqref="W17">
    <cfRule type="cellIs" dxfId="117" priority="148" operator="equal">
      <formula>$I$9</formula>
    </cfRule>
  </conditionalFormatting>
  <conditionalFormatting sqref="W18">
    <cfRule type="cellIs" dxfId="116" priority="147" operator="equal">
      <formula>#REF!</formula>
    </cfRule>
  </conditionalFormatting>
  <conditionalFormatting sqref="W18">
    <cfRule type="cellIs" dxfId="115" priority="146" operator="equal">
      <formula>$I$9</formula>
    </cfRule>
  </conditionalFormatting>
  <conditionalFormatting sqref="W19">
    <cfRule type="cellIs" dxfId="114" priority="145" operator="equal">
      <formula>#REF!</formula>
    </cfRule>
  </conditionalFormatting>
  <conditionalFormatting sqref="W19">
    <cfRule type="cellIs" dxfId="113" priority="144" operator="equal">
      <formula>$I$9</formula>
    </cfRule>
  </conditionalFormatting>
  <conditionalFormatting sqref="W20">
    <cfRule type="cellIs" dxfId="112" priority="143" operator="equal">
      <formula>#REF!</formula>
    </cfRule>
  </conditionalFormatting>
  <conditionalFormatting sqref="W20">
    <cfRule type="cellIs" dxfId="111" priority="142" operator="equal">
      <formula>$I$9</formula>
    </cfRule>
  </conditionalFormatting>
  <conditionalFormatting sqref="W23:W34">
    <cfRule type="cellIs" dxfId="110" priority="140" operator="equal">
      <formula>#REF!</formula>
    </cfRule>
  </conditionalFormatting>
  <conditionalFormatting sqref="W21:W22">
    <cfRule type="cellIs" dxfId="109" priority="141" operator="equal">
      <formula>#REF!</formula>
    </cfRule>
  </conditionalFormatting>
  <conditionalFormatting sqref="X13:X14">
    <cfRule type="cellIs" dxfId="108" priority="138" operator="equal">
      <formula>#REF!</formula>
    </cfRule>
  </conditionalFormatting>
  <conditionalFormatting sqref="X13:X14">
    <cfRule type="cellIs" dxfId="107" priority="137" operator="equal">
      <formula>$I$9</formula>
    </cfRule>
  </conditionalFormatting>
  <conditionalFormatting sqref="Z13">
    <cfRule type="cellIs" dxfId="106" priority="136" operator="equal">
      <formula>#REF!</formula>
    </cfRule>
  </conditionalFormatting>
  <conditionalFormatting sqref="Z13">
    <cfRule type="cellIs" dxfId="105" priority="135" operator="equal">
      <formula>$I$9</formula>
    </cfRule>
  </conditionalFormatting>
  <conditionalFormatting sqref="X16 X18 X20:X34">
    <cfRule type="cellIs" dxfId="104" priority="134" operator="equal">
      <formula>#REF!</formula>
    </cfRule>
  </conditionalFormatting>
  <conditionalFormatting sqref="X16 X18 X20:X34">
    <cfRule type="cellIs" dxfId="103" priority="133" operator="equal">
      <formula>$I$9</formula>
    </cfRule>
  </conditionalFormatting>
  <conditionalFormatting sqref="Y21:Y34">
    <cfRule type="cellIs" dxfId="102" priority="132" operator="equal">
      <formula>#REF!</formula>
    </cfRule>
  </conditionalFormatting>
  <conditionalFormatting sqref="Y21:Y34">
    <cfRule type="cellIs" dxfId="101" priority="131" operator="equal">
      <formula>$I$9</formula>
    </cfRule>
  </conditionalFormatting>
  <conditionalFormatting sqref="H27">
    <cfRule type="cellIs" dxfId="100" priority="124" operator="equal">
      <formula>#REF!</formula>
    </cfRule>
  </conditionalFormatting>
  <conditionalFormatting sqref="H27">
    <cfRule type="cellIs" dxfId="99" priority="123" operator="equal">
      <formula>$I$9</formula>
    </cfRule>
  </conditionalFormatting>
  <conditionalFormatting sqref="J27">
    <cfRule type="cellIs" dxfId="98" priority="122" operator="equal">
      <formula>#REF!</formula>
    </cfRule>
  </conditionalFormatting>
  <conditionalFormatting sqref="J27">
    <cfRule type="cellIs" dxfId="97" priority="121" operator="equal">
      <formula>$I$9</formula>
    </cfRule>
  </conditionalFormatting>
  <conditionalFormatting sqref="L27">
    <cfRule type="cellIs" dxfId="96" priority="120" operator="equal">
      <formula>#REF!</formula>
    </cfRule>
  </conditionalFormatting>
  <conditionalFormatting sqref="L27">
    <cfRule type="cellIs" dxfId="95" priority="119" operator="equal">
      <formula>$I$9</formula>
    </cfRule>
  </conditionalFormatting>
  <conditionalFormatting sqref="N27">
    <cfRule type="cellIs" dxfId="94" priority="118" operator="equal">
      <formula>#REF!</formula>
    </cfRule>
  </conditionalFormatting>
  <conditionalFormatting sqref="N27">
    <cfRule type="cellIs" dxfId="93" priority="117" operator="equal">
      <formula>$I$9</formula>
    </cfRule>
  </conditionalFormatting>
  <conditionalFormatting sqref="P27">
    <cfRule type="cellIs" dxfId="92" priority="116" operator="equal">
      <formula>#REF!</formula>
    </cfRule>
  </conditionalFormatting>
  <conditionalFormatting sqref="P27">
    <cfRule type="cellIs" dxfId="91" priority="115" operator="equal">
      <formula>$I$9</formula>
    </cfRule>
  </conditionalFormatting>
  <conditionalFormatting sqref="R27">
    <cfRule type="cellIs" dxfId="90" priority="114" operator="equal">
      <formula>#REF!</formula>
    </cfRule>
  </conditionalFormatting>
  <conditionalFormatting sqref="R27">
    <cfRule type="cellIs" dxfId="89" priority="113" operator="equal">
      <formula>$I$9</formula>
    </cfRule>
  </conditionalFormatting>
  <conditionalFormatting sqref="T27">
    <cfRule type="cellIs" dxfId="88" priority="112" operator="equal">
      <formula>#REF!</formula>
    </cfRule>
  </conditionalFormatting>
  <conditionalFormatting sqref="T27">
    <cfRule type="cellIs" dxfId="87" priority="111" operator="equal">
      <formula>$I$9</formula>
    </cfRule>
  </conditionalFormatting>
  <conditionalFormatting sqref="V27">
    <cfRule type="cellIs" dxfId="86" priority="110" operator="equal">
      <formula>#REF!</formula>
    </cfRule>
  </conditionalFormatting>
  <conditionalFormatting sqref="V27">
    <cfRule type="cellIs" dxfId="85" priority="109" operator="equal">
      <formula>$I$9</formula>
    </cfRule>
  </conditionalFormatting>
  <conditionalFormatting sqref="Z15">
    <cfRule type="cellIs" dxfId="84" priority="108" operator="equal">
      <formula>#REF!</formula>
    </cfRule>
  </conditionalFormatting>
  <conditionalFormatting sqref="Z15">
    <cfRule type="cellIs" dxfId="83" priority="107" operator="equal">
      <formula>$I$8</formula>
    </cfRule>
  </conditionalFormatting>
  <conditionalFormatting sqref="Y13">
    <cfRule type="cellIs" dxfId="82" priority="102" operator="equal">
      <formula>#REF!</formula>
    </cfRule>
  </conditionalFormatting>
  <conditionalFormatting sqref="Y13">
    <cfRule type="cellIs" dxfId="81" priority="101" operator="equal">
      <formula>$I$9</formula>
    </cfRule>
  </conditionalFormatting>
  <conditionalFormatting sqref="Y15">
    <cfRule type="cellIs" dxfId="80" priority="100" operator="equal">
      <formula>#REF!</formula>
    </cfRule>
  </conditionalFormatting>
  <conditionalFormatting sqref="Y15">
    <cfRule type="cellIs" dxfId="79" priority="99" operator="equal">
      <formula>$I$9</formula>
    </cfRule>
  </conditionalFormatting>
  <conditionalFormatting sqref="Y17">
    <cfRule type="cellIs" dxfId="78" priority="98" operator="equal">
      <formula>#REF!</formula>
    </cfRule>
  </conditionalFormatting>
  <conditionalFormatting sqref="Y17">
    <cfRule type="cellIs" dxfId="77" priority="97" operator="equal">
      <formula>$I$9</formula>
    </cfRule>
  </conditionalFormatting>
  <conditionalFormatting sqref="Y19">
    <cfRule type="cellIs" dxfId="76" priority="96" operator="equal">
      <formula>#REF!</formula>
    </cfRule>
  </conditionalFormatting>
  <conditionalFormatting sqref="Y19">
    <cfRule type="cellIs" dxfId="75" priority="95" operator="equal">
      <formula>$I$9</formula>
    </cfRule>
  </conditionalFormatting>
  <conditionalFormatting sqref="Z33">
    <cfRule type="cellIs" dxfId="74" priority="78" operator="equal">
      <formula>#REF!</formula>
    </cfRule>
  </conditionalFormatting>
  <conditionalFormatting sqref="Z33">
    <cfRule type="cellIs" dxfId="73" priority="77" operator="equal">
      <formula>$I$8</formula>
    </cfRule>
  </conditionalFormatting>
  <conditionalFormatting sqref="Z31">
    <cfRule type="cellIs" dxfId="72" priority="76" operator="equal">
      <formula>#REF!</formula>
    </cfRule>
  </conditionalFormatting>
  <conditionalFormatting sqref="Z31">
    <cfRule type="cellIs" dxfId="71" priority="75" operator="equal">
      <formula>$I$8</formula>
    </cfRule>
  </conditionalFormatting>
  <conditionalFormatting sqref="Z27">
    <cfRule type="cellIs" dxfId="70" priority="74" operator="equal">
      <formula>#REF!</formula>
    </cfRule>
  </conditionalFormatting>
  <conditionalFormatting sqref="Z27">
    <cfRule type="cellIs" dxfId="69" priority="73" operator="equal">
      <formula>$I$8</formula>
    </cfRule>
  </conditionalFormatting>
  <conditionalFormatting sqref="Z17">
    <cfRule type="cellIs" dxfId="68" priority="72" operator="equal">
      <formula>#REF!</formula>
    </cfRule>
  </conditionalFormatting>
  <conditionalFormatting sqref="Z17">
    <cfRule type="cellIs" dxfId="67" priority="71" operator="equal">
      <formula>$I$8</formula>
    </cfRule>
  </conditionalFormatting>
  <conditionalFormatting sqref="Z19">
    <cfRule type="cellIs" dxfId="66" priority="70" operator="equal">
      <formula>#REF!</formula>
    </cfRule>
  </conditionalFormatting>
  <conditionalFormatting sqref="Z19">
    <cfRule type="cellIs" dxfId="65" priority="69" operator="equal">
      <formula>$I$8</formula>
    </cfRule>
  </conditionalFormatting>
  <conditionalFormatting sqref="Z29">
    <cfRule type="cellIs" dxfId="64" priority="68" operator="equal">
      <formula>#REF!</formula>
    </cfRule>
  </conditionalFormatting>
  <conditionalFormatting sqref="Z29">
    <cfRule type="cellIs" dxfId="63" priority="67" operator="equal">
      <formula>$I$8</formula>
    </cfRule>
  </conditionalFormatting>
  <conditionalFormatting sqref="X19">
    <cfRule type="cellIs" dxfId="62" priority="66" operator="equal">
      <formula>#REF!</formula>
    </cfRule>
  </conditionalFormatting>
  <conditionalFormatting sqref="X19">
    <cfRule type="cellIs" dxfId="61" priority="65" operator="equal">
      <formula>$I$9</formula>
    </cfRule>
  </conditionalFormatting>
  <conditionalFormatting sqref="X17">
    <cfRule type="cellIs" dxfId="60" priority="64" operator="equal">
      <formula>#REF!</formula>
    </cfRule>
  </conditionalFormatting>
  <conditionalFormatting sqref="X17">
    <cfRule type="cellIs" dxfId="59" priority="63" operator="equal">
      <formula>$I$9</formula>
    </cfRule>
  </conditionalFormatting>
  <conditionalFormatting sqref="X15">
    <cfRule type="cellIs" dxfId="58" priority="62" operator="equal">
      <formula>#REF!</formula>
    </cfRule>
  </conditionalFormatting>
  <conditionalFormatting sqref="X15">
    <cfRule type="cellIs" dxfId="57" priority="61" operator="equal">
      <formula>$I$9</formula>
    </cfRule>
  </conditionalFormatting>
  <conditionalFormatting sqref="Z21">
    <cfRule type="cellIs" dxfId="56" priority="60" operator="equal">
      <formula>#REF!</formula>
    </cfRule>
  </conditionalFormatting>
  <conditionalFormatting sqref="Z21">
    <cfRule type="cellIs" dxfId="55" priority="59" operator="equal">
      <formula>$I$8</formula>
    </cfRule>
  </conditionalFormatting>
  <conditionalFormatting sqref="Z23">
    <cfRule type="cellIs" dxfId="54" priority="56" operator="equal">
      <formula>#REF!</formula>
    </cfRule>
  </conditionalFormatting>
  <conditionalFormatting sqref="Z23">
    <cfRule type="cellIs" dxfId="53" priority="55" operator="equal">
      <formula>$I$8</formula>
    </cfRule>
  </conditionalFormatting>
  <conditionalFormatting sqref="Z25">
    <cfRule type="cellIs" dxfId="52" priority="54" operator="equal">
      <formula>#REF!</formula>
    </cfRule>
  </conditionalFormatting>
  <conditionalFormatting sqref="Z25">
    <cfRule type="cellIs" dxfId="51" priority="53" operator="equal">
      <formula>$I$8</formula>
    </cfRule>
  </conditionalFormatting>
  <conditionalFormatting sqref="F35">
    <cfRule type="cellIs" dxfId="50" priority="52" operator="equal">
      <formula>#REF!</formula>
    </cfRule>
  </conditionalFormatting>
  <conditionalFormatting sqref="H35">
    <cfRule type="cellIs" dxfId="49" priority="51" operator="equal">
      <formula>#REF!</formula>
    </cfRule>
  </conditionalFormatting>
  <conditionalFormatting sqref="J35">
    <cfRule type="cellIs" dxfId="48" priority="50" operator="equal">
      <formula>#REF!</formula>
    </cfRule>
  </conditionalFormatting>
  <conditionalFormatting sqref="L35">
    <cfRule type="cellIs" dxfId="47" priority="49" operator="equal">
      <formula>#REF!</formula>
    </cfRule>
  </conditionalFormatting>
  <conditionalFormatting sqref="N35">
    <cfRule type="cellIs" dxfId="46" priority="48" operator="equal">
      <formula>#REF!</formula>
    </cfRule>
  </conditionalFormatting>
  <conditionalFormatting sqref="P35">
    <cfRule type="cellIs" dxfId="45" priority="47" operator="equal">
      <formula>#REF!</formula>
    </cfRule>
  </conditionalFormatting>
  <conditionalFormatting sqref="R35">
    <cfRule type="cellIs" dxfId="44" priority="46" operator="equal">
      <formula>#REF!</formula>
    </cfRule>
  </conditionalFormatting>
  <conditionalFormatting sqref="T35">
    <cfRule type="cellIs" dxfId="43" priority="45" operator="equal">
      <formula>#REF!</formula>
    </cfRule>
  </conditionalFormatting>
  <conditionalFormatting sqref="V35">
    <cfRule type="cellIs" dxfId="42" priority="44" operator="equal">
      <formula>#REF!</formula>
    </cfRule>
  </conditionalFormatting>
  <conditionalFormatting sqref="G35:G36">
    <cfRule type="cellIs" dxfId="41" priority="43" operator="equal">
      <formula>#REF!</formula>
    </cfRule>
  </conditionalFormatting>
  <conditionalFormatting sqref="I35:I36">
    <cfRule type="cellIs" dxfId="40" priority="42" operator="equal">
      <formula>#REF!</formula>
    </cfRule>
  </conditionalFormatting>
  <conditionalFormatting sqref="K35:K36">
    <cfRule type="cellIs" dxfId="39" priority="41" operator="equal">
      <formula>#REF!</formula>
    </cfRule>
  </conditionalFormatting>
  <conditionalFormatting sqref="M35:M36">
    <cfRule type="cellIs" dxfId="38" priority="40" operator="equal">
      <formula>#REF!</formula>
    </cfRule>
  </conditionalFormatting>
  <conditionalFormatting sqref="O35:O36">
    <cfRule type="cellIs" dxfId="37" priority="39" operator="equal">
      <formula>#REF!</formula>
    </cfRule>
  </conditionalFormatting>
  <conditionalFormatting sqref="Q35:Q36">
    <cfRule type="cellIs" dxfId="36" priority="38" operator="equal">
      <formula>#REF!</formula>
    </cfRule>
  </conditionalFormatting>
  <conditionalFormatting sqref="S35:S36">
    <cfRule type="cellIs" dxfId="35" priority="37" operator="equal">
      <formula>#REF!</formula>
    </cfRule>
  </conditionalFormatting>
  <conditionalFormatting sqref="U35:U36">
    <cfRule type="cellIs" dxfId="34" priority="36" operator="equal">
      <formula>#REF!</formula>
    </cfRule>
  </conditionalFormatting>
  <conditionalFormatting sqref="G35:G36 K35:K36 O35:O36 S35:S36">
    <cfRule type="cellIs" dxfId="33" priority="35" operator="equal">
      <formula>$I$9</formula>
    </cfRule>
  </conditionalFormatting>
  <conditionalFormatting sqref="I35:I36">
    <cfRule type="cellIs" dxfId="32" priority="34" operator="equal">
      <formula>$M$50</formula>
    </cfRule>
  </conditionalFormatting>
  <conditionalFormatting sqref="W35:W36">
    <cfRule type="cellIs" dxfId="31" priority="31" operator="equal">
      <formula>$I$9</formula>
    </cfRule>
  </conditionalFormatting>
  <conditionalFormatting sqref="W35:W36">
    <cfRule type="cellIs" dxfId="30" priority="32" operator="equal">
      <formula>#REF!</formula>
    </cfRule>
  </conditionalFormatting>
  <conditionalFormatting sqref="X35:X36">
    <cfRule type="cellIs" dxfId="29" priority="30" operator="equal">
      <formula>#REF!</formula>
    </cfRule>
  </conditionalFormatting>
  <conditionalFormatting sqref="X35:X36">
    <cfRule type="cellIs" dxfId="28" priority="29" operator="equal">
      <formula>$I$9</formula>
    </cfRule>
  </conditionalFormatting>
  <conditionalFormatting sqref="Y35:Y36">
    <cfRule type="cellIs" dxfId="27" priority="28" operator="equal">
      <formula>#REF!</formula>
    </cfRule>
  </conditionalFormatting>
  <conditionalFormatting sqref="Y35:Y36">
    <cfRule type="cellIs" dxfId="26" priority="27" operator="equal">
      <formula>$I$9</formula>
    </cfRule>
  </conditionalFormatting>
  <conditionalFormatting sqref="Z35">
    <cfRule type="cellIs" dxfId="25" priority="26" operator="equal">
      <formula>#REF!</formula>
    </cfRule>
  </conditionalFormatting>
  <conditionalFormatting sqref="Z35">
    <cfRule type="cellIs" dxfId="24" priority="25" operator="equal">
      <formula>$I$8</formula>
    </cfRule>
  </conditionalFormatting>
  <conditionalFormatting sqref="AA13">
    <cfRule type="cellIs" dxfId="23" priority="24" operator="equal">
      <formula>#REF!</formula>
    </cfRule>
  </conditionalFormatting>
  <conditionalFormatting sqref="AA13">
    <cfRule type="cellIs" dxfId="22" priority="23" operator="equal">
      <formula>$I$9</formula>
    </cfRule>
  </conditionalFormatting>
  <conditionalFormatting sqref="AA15">
    <cfRule type="cellIs" dxfId="21" priority="22" operator="equal">
      <formula>#REF!</formula>
    </cfRule>
  </conditionalFormatting>
  <conditionalFormatting sqref="AA15">
    <cfRule type="cellIs" dxfId="20" priority="21" operator="equal">
      <formula>$I$8</formula>
    </cfRule>
  </conditionalFormatting>
  <conditionalFormatting sqref="AA33">
    <cfRule type="cellIs" dxfId="19" priority="20" operator="equal">
      <formula>#REF!</formula>
    </cfRule>
  </conditionalFormatting>
  <conditionalFormatting sqref="AA33">
    <cfRule type="cellIs" dxfId="18" priority="19" operator="equal">
      <formula>$I$8</formula>
    </cfRule>
  </conditionalFormatting>
  <conditionalFormatting sqref="AA31">
    <cfRule type="cellIs" dxfId="17" priority="18" operator="equal">
      <formula>#REF!</formula>
    </cfRule>
  </conditionalFormatting>
  <conditionalFormatting sqref="AA31">
    <cfRule type="cellIs" dxfId="16" priority="17" operator="equal">
      <formula>$I$8</formula>
    </cfRule>
  </conditionalFormatting>
  <conditionalFormatting sqref="AA27">
    <cfRule type="cellIs" dxfId="15" priority="16" operator="equal">
      <formula>#REF!</formula>
    </cfRule>
  </conditionalFormatting>
  <conditionalFormatting sqref="AA27">
    <cfRule type="cellIs" dxfId="14" priority="15" operator="equal">
      <formula>$I$8</formula>
    </cfRule>
  </conditionalFormatting>
  <conditionalFormatting sqref="AA17">
    <cfRule type="cellIs" dxfId="13" priority="14" operator="equal">
      <formula>#REF!</formula>
    </cfRule>
  </conditionalFormatting>
  <conditionalFormatting sqref="AA17">
    <cfRule type="cellIs" dxfId="12" priority="13" operator="equal">
      <formula>$I$8</formula>
    </cfRule>
  </conditionalFormatting>
  <conditionalFormatting sqref="AA19">
    <cfRule type="cellIs" dxfId="11" priority="12" operator="equal">
      <formula>#REF!</formula>
    </cfRule>
  </conditionalFormatting>
  <conditionalFormatting sqref="AA19">
    <cfRule type="cellIs" dxfId="10" priority="11" operator="equal">
      <formula>$I$8</formula>
    </cfRule>
  </conditionalFormatting>
  <conditionalFormatting sqref="AA29">
    <cfRule type="cellIs" dxfId="9" priority="10" operator="equal">
      <formula>#REF!</formula>
    </cfRule>
  </conditionalFormatting>
  <conditionalFormatting sqref="AA29">
    <cfRule type="cellIs" dxfId="8" priority="9" operator="equal">
      <formula>$I$8</formula>
    </cfRule>
  </conditionalFormatting>
  <conditionalFormatting sqref="AA21">
    <cfRule type="cellIs" dxfId="7" priority="8" operator="equal">
      <formula>#REF!</formula>
    </cfRule>
  </conditionalFormatting>
  <conditionalFormatting sqref="AA21">
    <cfRule type="cellIs" dxfId="6" priority="7" operator="equal">
      <formula>$I$8</formula>
    </cfRule>
  </conditionalFormatting>
  <conditionalFormatting sqref="AA23">
    <cfRule type="cellIs" dxfId="5" priority="6" operator="equal">
      <formula>#REF!</formula>
    </cfRule>
  </conditionalFormatting>
  <conditionalFormatting sqref="AA23">
    <cfRule type="cellIs" dxfId="4" priority="5" operator="equal">
      <formula>$I$8</formula>
    </cfRule>
  </conditionalFormatting>
  <conditionalFormatting sqref="AA25">
    <cfRule type="cellIs" dxfId="3" priority="4" operator="equal">
      <formula>#REF!</formula>
    </cfRule>
  </conditionalFormatting>
  <conditionalFormatting sqref="AA25">
    <cfRule type="cellIs" dxfId="2" priority="3" operator="equal">
      <formula>$I$8</formula>
    </cfRule>
  </conditionalFormatting>
  <conditionalFormatting sqref="AA35">
    <cfRule type="cellIs" dxfId="1" priority="2" operator="equal">
      <formula>#REF!</formula>
    </cfRule>
  </conditionalFormatting>
  <conditionalFormatting sqref="AA35">
    <cfRule type="cellIs" dxfId="0" priority="1" operator="equal">
      <formula>$I$8</formula>
    </cfRule>
  </conditionalFormatting>
  <pageMargins left="0.7" right="0.7" top="0.75" bottom="0.75" header="0.3" footer="0.3"/>
  <pageSetup paperSize="9" scale="13"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Datos!$A$1:$A$33</xm:f>
          </x14:formula1>
          <xm:sqref>D10:E10 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4" workbookViewId="0">
      <selection activeCell="B9" sqref="B9"/>
    </sheetView>
  </sheetViews>
  <sheetFormatPr baseColWidth="10" defaultColWidth="11" defaultRowHeight="15.75"/>
  <cols>
    <col min="1" max="1" width="23.125" customWidth="1"/>
  </cols>
  <sheetData>
    <row r="1" spans="1:1">
      <c r="A1" s="37" t="s">
        <v>140</v>
      </c>
    </row>
    <row r="2" spans="1:1">
      <c r="A2" s="36" t="s">
        <v>141</v>
      </c>
    </row>
    <row r="3" spans="1:1">
      <c r="A3" s="36" t="s">
        <v>142</v>
      </c>
    </row>
    <row r="4" spans="1:1">
      <c r="A4" s="36" t="s">
        <v>143</v>
      </c>
    </row>
    <row r="5" spans="1:1">
      <c r="A5" s="36" t="s">
        <v>144</v>
      </c>
    </row>
    <row r="6" spans="1:1">
      <c r="A6" s="36" t="s">
        <v>145</v>
      </c>
    </row>
    <row r="7" spans="1:1">
      <c r="A7" s="36" t="s">
        <v>146</v>
      </c>
    </row>
    <row r="8" spans="1:1">
      <c r="A8" s="36" t="s">
        <v>147</v>
      </c>
    </row>
    <row r="9" spans="1:1">
      <c r="A9" s="36" t="s">
        <v>148</v>
      </c>
    </row>
    <row r="10" spans="1:1">
      <c r="A10" s="36" t="s">
        <v>149</v>
      </c>
    </row>
    <row r="11" spans="1:1">
      <c r="A11" s="36" t="s">
        <v>150</v>
      </c>
    </row>
    <row r="12" spans="1:1">
      <c r="A12" s="36" t="s">
        <v>151</v>
      </c>
    </row>
    <row r="13" spans="1:1">
      <c r="A13" s="36" t="s">
        <v>152</v>
      </c>
    </row>
    <row r="14" spans="1:1">
      <c r="A14" s="36" t="s">
        <v>153</v>
      </c>
    </row>
    <row r="15" spans="1:1">
      <c r="A15" s="36" t="s">
        <v>154</v>
      </c>
    </row>
    <row r="16" spans="1:1">
      <c r="A16" s="36" t="s">
        <v>155</v>
      </c>
    </row>
    <row r="17" spans="1:1">
      <c r="A17" s="36" t="s">
        <v>156</v>
      </c>
    </row>
    <row r="18" spans="1:1">
      <c r="A18" s="36" t="s">
        <v>157</v>
      </c>
    </row>
    <row r="19" spans="1:1">
      <c r="A19" s="36" t="s">
        <v>158</v>
      </c>
    </row>
    <row r="20" spans="1:1">
      <c r="A20" s="36" t="s">
        <v>159</v>
      </c>
    </row>
    <row r="21" spans="1:1">
      <c r="A21" s="36" t="s">
        <v>160</v>
      </c>
    </row>
    <row r="22" spans="1:1">
      <c r="A22" s="36" t="s">
        <v>161</v>
      </c>
    </row>
    <row r="23" spans="1:1">
      <c r="A23" s="36" t="s">
        <v>162</v>
      </c>
    </row>
    <row r="24" spans="1:1">
      <c r="A24" s="36" t="s">
        <v>163</v>
      </c>
    </row>
    <row r="25" spans="1:1">
      <c r="A25" s="36" t="s">
        <v>164</v>
      </c>
    </row>
    <row r="26" spans="1:1">
      <c r="A26" s="36" t="s">
        <v>78</v>
      </c>
    </row>
    <row r="27" spans="1:1">
      <c r="A27" s="36" t="s">
        <v>165</v>
      </c>
    </row>
    <row r="28" spans="1:1">
      <c r="A28" s="36" t="s">
        <v>166</v>
      </c>
    </row>
    <row r="29" spans="1:1">
      <c r="A29" s="36" t="s">
        <v>167</v>
      </c>
    </row>
    <row r="30" spans="1:1">
      <c r="A30" s="36" t="s">
        <v>168</v>
      </c>
    </row>
    <row r="31" spans="1:1">
      <c r="A31" s="36" t="s">
        <v>169</v>
      </c>
    </row>
    <row r="32" spans="1:1">
      <c r="A32" s="36" t="s">
        <v>170</v>
      </c>
    </row>
    <row r="33" spans="1:1">
      <c r="A33" s="36"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MIR 2020</vt:lpstr>
      <vt:lpstr>Seguimiento</vt:lpstr>
      <vt:lpstr>Datos</vt:lpstr>
      <vt:lpstr>'MIR 2020'!Títulos_a_imprimir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Servicio Social Planeacion</cp:lastModifiedBy>
  <cp:revision/>
  <dcterms:created xsi:type="dcterms:W3CDTF">2019-03-29T17:53:20Z</dcterms:created>
  <dcterms:modified xsi:type="dcterms:W3CDTF">2020-04-18T19:58:15Z</dcterms:modified>
  <cp:category/>
  <cp:contentStatus/>
</cp:coreProperties>
</file>