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TRABAJOS 2018 OK\INEA\MIR FAETA 2018\tercer trimestre\"/>
    </mc:Choice>
  </mc:AlternateContent>
  <bookViews>
    <workbookView xWindow="0" yWindow="450" windowWidth="20490" windowHeight="7755" activeTab="2"/>
  </bookViews>
  <sheets>
    <sheet name="Glosario" sheetId="1" r:id="rId1"/>
    <sheet name="MIR 2018" sheetId="2" r:id="rId2"/>
    <sheet name="Seguimiento" sheetId="4" r:id="rId3"/>
  </sheets>
  <definedNames>
    <definedName name="_xlnm.Print_Area" localSheetId="2">Seguimiento!$A$1:$O$39</definedName>
    <definedName name="_xlnm.Print_Titles" localSheetId="2">Seguimiento!$4:$5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4" l="1"/>
  <c r="G34" i="4" l="1"/>
  <c r="G36" i="4"/>
  <c r="G18" i="4" l="1"/>
  <c r="G16" i="4" l="1"/>
  <c r="G38" i="4"/>
  <c r="G32" i="4"/>
  <c r="G30" i="4"/>
  <c r="G26" i="4"/>
  <c r="G24" i="4"/>
  <c r="G22" i="4"/>
  <c r="G20" i="4"/>
  <c r="G14" i="4"/>
  <c r="G10" i="4"/>
  <c r="P15" i="4" l="1"/>
  <c r="P11" i="4" l="1"/>
  <c r="P10" i="4"/>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 i="2"/>
  <c r="A4" i="2" s="1"/>
  <c r="A5" i="2" s="1"/>
  <c r="A6" i="2" s="1"/>
  <c r="A7" i="2" s="1"/>
  <c r="A8" i="2" s="1"/>
  <c r="A9" i="2" s="1"/>
  <c r="A10" i="2" s="1"/>
  <c r="A11" i="2" s="1"/>
  <c r="A12" i="2" s="1"/>
  <c r="A13" i="2" s="1"/>
  <c r="A14" i="2" s="1"/>
  <c r="A15" i="2" s="1"/>
  <c r="A16" i="2" s="1"/>
  <c r="A17" i="2" s="1"/>
  <c r="A18" i="2" s="1"/>
  <c r="A19" i="2" s="1"/>
  <c r="A20" i="2" s="1"/>
</calcChain>
</file>

<file path=xl/sharedStrings.xml><?xml version="1.0" encoding="utf-8"?>
<sst xmlns="http://schemas.openxmlformats.org/spreadsheetml/2006/main" count="355" uniqueCount="226">
  <si>
    <t>Orden</t>
  </si>
  <si>
    <t>Variables</t>
  </si>
  <si>
    <t>Definición</t>
  </si>
  <si>
    <t>Observaciones del Estado</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</si>
  <si>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</si>
  <si>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</si>
  <si>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</si>
  <si>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</si>
  <si>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</si>
  <si>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</si>
  <si>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</si>
  <si>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</si>
  <si>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Exámenes del PEC de educación primaria aplicados en el periodo t + Exámenes del PEC de educación secundaria aplicados en el periodo  t</t>
  </si>
  <si>
    <t>Cuantifica todos y cada uno de los exámenes aplicados, en el trimestre, tanto de primaria como de secundaria a través del PEC.</t>
  </si>
  <si>
    <t>Exámenes del PEC de educación primaria solicitados en el periodo t + Exámenes del PEC de educación secundaria solicitados en el periodo t</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</si>
  <si>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</si>
  <si>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</si>
  <si>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</si>
  <si>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</si>
  <si>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</si>
  <si>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</si>
  <si>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Total usuarios que concluyen algún nivel  en el periodo</t>
  </si>
  <si>
    <t>Usuarios que concluyen algún nivel y están vinculados a los puntos de encuentro en el periodo t</t>
  </si>
  <si>
    <t>Usuarios que concluyen algún nivel y están vinculados a círculos de estudio en el periodo t</t>
  </si>
  <si>
    <t>Total de personas registradas en el PEC en el periodo t</t>
  </si>
  <si>
    <t>Reporta el número total de personas que se registran en el PEC en el trimestre de la métrica.</t>
  </si>
  <si>
    <t>Total de personas registradas en el PEC en el periodo t - 1</t>
  </si>
  <si>
    <t>Reporta el número total de personas que se registran en el PEC en el trimestre inmediato anterior al de la métrica.</t>
  </si>
  <si>
    <t>Total de personas registradas en el PEC vinculado a alguna alianza en el periodo t</t>
  </si>
  <si>
    <t>Se reporta el número total de personas que se registran en el PEC a través de una alianza pública, privada o social.</t>
  </si>
  <si>
    <t>Total de asesores con más de un año de servicio en t</t>
  </si>
  <si>
    <t>Reporta al total de asesores activos con más de un año de servicio al trimestre.</t>
  </si>
  <si>
    <t>Asesores que tienen más de un año de servicio que reciben formación continua en t</t>
  </si>
  <si>
    <t>Reporta a los asesores activos con mas de un año de servicio que durante el trimestre recibieron formación continua.</t>
  </si>
  <si>
    <t>Total de módulos impresos vinculados en el periodo t</t>
  </si>
  <si>
    <t>Total de módulos vinculados en el trimestre sin importar el formato.</t>
  </si>
  <si>
    <t>Total de módulos  vinculados en el periodo t</t>
  </si>
  <si>
    <t>Total de módulos impresos (incluye braille) vinculados en el trimestre.</t>
  </si>
  <si>
    <t>Total de exámenes impresos aplicados en el periodo t</t>
  </si>
  <si>
    <t>Contabiliza el total de exámenes aplicados sin importar en que formato a través del MEVyT en el trimestre.</t>
  </si>
  <si>
    <t>Total de exámenes aplicados en cualquier formato en el periodo t</t>
  </si>
  <si>
    <t>Contabiliza el total de exámenes aplicados impresos a través del MEVyT en el trimestre.</t>
  </si>
  <si>
    <t>Total de inscripciones en el MEVyT en el periodo t</t>
  </si>
  <si>
    <t>Total de incorporaciones al MEVyT que se llevaron a cabo en el trimestre de la métrica.</t>
  </si>
  <si>
    <t>Total de inscripciones en el MEVyT en el periodo t - 1)-1</t>
  </si>
  <si>
    <t>Total de incorporaciones al MEVyT que se llevaron a cabo en el trimestre inmediato anterior al de la métrica.</t>
  </si>
  <si>
    <t>Total de módulos en línea, en portal o digitales vinculados en el periodo t</t>
  </si>
  <si>
    <t>Se registran todos los módulos vinculados en el trimestre sin importar el formato.</t>
  </si>
  <si>
    <t xml:space="preserve">Número de módulos entregados y vinculados a usuarios activos en el periodo </t>
  </si>
  <si>
    <t>Registra todos y cada uno de los módulos que fueron entregados y vinculados durante el trimestre.</t>
  </si>
  <si>
    <t>Total de usuarios activos en el periodo t</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</si>
  <si>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</si>
  <si>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</si>
  <si>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</si>
  <si>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Total de exámenes en línea aplicados en el periodo t</t>
  </si>
  <si>
    <t>Refleja el número de exámenes del MEVyT que fueron aplicados en línea en el trimestre.</t>
  </si>
  <si>
    <t>Fin</t>
  </si>
  <si>
    <t>Objetivo</t>
  </si>
  <si>
    <t>Existe transmisión intergeneracional del rezago educativo, la demanda y se cuenta con recursos presupuestales, para operar los servicios educativos y ampliación de instalaciones ya existentes.</t>
  </si>
  <si>
    <t>Indicador</t>
  </si>
  <si>
    <t>Método de Calculo</t>
  </si>
  <si>
    <t>Frecuencia de Medición</t>
  </si>
  <si>
    <t>Medios de Verificación</t>
  </si>
  <si>
    <t>Anual</t>
  </si>
  <si>
    <t>Tasa de variación de la población de 15 años o más en situación de rezago educativo.</t>
  </si>
  <si>
    <t>Trimestral</t>
  </si>
  <si>
    <t>Propósito</t>
  </si>
  <si>
    <t>El porcentaje de la población de 15 años que se incorpora anualmente al rezago educativo no se incrementa más allá del promedio de los últimos cinco años.</t>
  </si>
  <si>
    <t>Componente</t>
  </si>
  <si>
    <t>Los usuarios cuentan con los elementos para demostrar que poseen los conocimientos correspondientes para acreditar el examen.</t>
  </si>
  <si>
    <t>Semestral</t>
  </si>
  <si>
    <t>Exámenes del Modelo Educativo para la Vida y el Trabajo acreditados por el INEA.</t>
  </si>
  <si>
    <t>Los usuarios tienen pleno aprovechamiento de los módulos que se les fueron vinculados.</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</si>
  <si>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</si>
  <si>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</si>
  <si>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Actividad</t>
  </si>
  <si>
    <t>Registro en el Programa Especial de Certificación.</t>
  </si>
  <si>
    <t>Los usuarios desean que se les reconozcan sus saberes adquiridos a lo largo de la vida a través de un examen de conocimientos.</t>
  </si>
  <si>
    <t>Tasa de variación del registro para la aplicación del examen del Programa Especial de Certificación (PEC).</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</si>
  <si>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</si>
  <si>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</si>
  <si>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</si>
  <si>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</si>
  <si>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Emisión de certificados</t>
  </si>
  <si>
    <t>Los usuarios que entregaron la documentación completa para la emisión de certificados, los recogen en tiempo.</t>
  </si>
  <si>
    <t>Aplicación de exámenes del MEVyT</t>
  </si>
  <si>
    <t>Porcentaje de exámenes en línea aplicados del MEVyT</t>
  </si>
  <si>
    <t>Mide la proporción de exámenes aplicados en línea en el trimestre con respecto al total de exámenes aplicados en el trimestre.</t>
  </si>
  <si>
    <t>Porcentaje de exámenes impresos aplicados del MEVyT</t>
  </si>
  <si>
    <t>Mide la proporción de exámenes impresos aplicados en el trimestre con respecto al total de exámenes aplicados en el trimestre.</t>
  </si>
  <si>
    <t>Vinculación de Módulos en el Sistema Automatizado de Seguimiento y Acreditación (SASA)</t>
  </si>
  <si>
    <t>Los usuarios aprenden satisfactoriamente los conocimientos contenidos en los módulos</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</si>
  <si>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</si>
  <si>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</si>
  <si>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</si>
  <si>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(Total de módulos impresos vinculados en el periodo t / Total de módulos vinculados en el periodo t)*100</t>
  </si>
  <si>
    <t>Registro de inscripciones en el Modelo Educativo para la Vida y el Trabajo (MEVyT).</t>
  </si>
  <si>
    <t>Existe población con interés en alfabetizarse, iniciar o continuar su educación primaria y/o educación secundaria a través de un modelo educativo organizado en módulos que sea accesible.</t>
  </si>
  <si>
    <t>Tasa de variación de inscripción en el Modelo de Educación para la Vida y el Trabajo (MEVyT).</t>
  </si>
  <si>
    <t>((Total de inscripciones en el MEVyT en el periodo t / Total de inscripciones en el MEVyT en el periodo t - 1)-1)*100</t>
  </si>
  <si>
    <t>Formación continua de asesores educativos.</t>
  </si>
  <si>
    <t>Los asesores cuentan con las habilidades pedagógicas necesarias para atender las necesidades de las personas en situación de rezago educativo y actualizan sus conocimientos continuamente.</t>
  </si>
  <si>
    <t>Nivel</t>
  </si>
  <si>
    <t>Supuesto</t>
  </si>
  <si>
    <t>Contribuir a asegurar mayor cobertura, inclusión y equidad educativa entre todos los grupos de la población para la construcción de una sociedad más justa mediante la prestación de servicios educativos, a población de 15 años o más, destinados a reducir el rezago educativo.</t>
  </si>
  <si>
    <t>Porcentaje de atención a la población en situación de rezago educativo en el año.</t>
  </si>
  <si>
    <t>El indicador  mide la contribución del INEA a través de la atención, en la disminución del rezago educativo.
Con la atención se inicia el proceso educativo del MEVyT y se registran los participantes del PEC.</t>
  </si>
  <si>
    <t>Estimación anual del INEA del rezago educativo correspondiente a 2016 a cargod de la Dirección General de Prospectiva y Evaluación. Disponible en: http://www.inea.gob.mx/index.php/serviciosbc/ineanumeros/rezago.html</t>
  </si>
  <si>
    <t>La población de 15 años o más en situación de rezago educativo supera la situación de rezago educativo.</t>
  </si>
  <si>
    <t>Base de datos Trimestral del Sistema de Gestión y Aplicación de Exámenes Aleatorios (SIGA) a cargo de la Dirección de Acreditación y Sistemas del INEA.</t>
  </si>
  <si>
    <t>Cuantifica la proporción de exámenes de educación primaria y secundaria que son aplicados respecto a los solicitados, es decir, da cuenta de las personas que se presentan al exámen en función de las personas que se registran para presentarlo.</t>
  </si>
  <si>
    <t>Módulos Impresos Vinculados en el Sistema Automatizado de Seguimiento y Acreditación (SASA).</t>
  </si>
  <si>
    <t>Porcentaje de módulos impresos vinculados en el trimestre.</t>
  </si>
  <si>
    <t>Se muestra el número de módulos impresos vinculados en el SASA por cada 100 módulos vinculados en el trimestre.</t>
  </si>
  <si>
    <t>Base de datos trimestral del Sistema Automatizado de Seguimiento y Acreditación (SASA) a cargo de la Dirección de Acreditación y Sistemas del INEA. http://www.inea.gob.mx/index.php/serviciosbc/servlinsasabc.html</t>
  </si>
  <si>
    <t>Mide la vairación que se presenta la inscripción en el MEVyT, asi, se busca identificar patrones estacionales para poder planear las acciones asociadas al Programa en el futuro.</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</si>
  <si>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</si>
  <si>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</si>
  <si>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</si>
  <si>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Base de datos trimestral del Registro Automatizado de Formación (RAF) a cargo de la Dirección Académica del INEA.</t>
  </si>
  <si>
    <t>Porcentaje de certificados emitidos respecto al total de UCN en t.</t>
  </si>
  <si>
    <t>Mide la proporción de UCN certificados en el periodo considerando aquellos que tenian la emisión pendiente en el ejercicio anterior y los generados en el trimestre de la métrica.</t>
  </si>
  <si>
    <t>Usuarios que concluyen alguno de los niveles del MEVyT y acreditaron examen del PEC en t + Usuarios que concluyeron nivel PEC y MEVyT en t-1 con certificado pendiente de emisión.</t>
  </si>
  <si>
    <t>Total de usuarios que concluyeron nivel en el trimestre PEC y MEVyT y que les fue emitido un certificado en t + Usuarios que concluyeron nivel PEC y MEVyTen t-1 con certificado emitido en el periodo t.</t>
  </si>
  <si>
    <t>Representa a aquellos usuarios que concluyen nivel intermedio o avanzado del MEVyT y que están vinculados a algún punto de encuentro en el semestre.</t>
  </si>
  <si>
    <t>Representa a todos y cada uno de los usuarios que concluyen nivel intermedio o avanzado del MEVyT y que están vinculados a algún circulo de estudio en el semestre.</t>
  </si>
  <si>
    <t>Total de usuarios que concluyen nivel educativo a través de la aplicación del PEC en el periodo t</t>
  </si>
  <si>
    <t>Total de participantes que presentaron examen del PEC educación primaria o educación secundaria en el periodo t</t>
  </si>
  <si>
    <t>Representa el número total de Usuarios que Concluyen Nivel en el trimestre, tanto de primaria como de secundaria a través del PEC.</t>
  </si>
  <si>
    <t>Cuantifica todos y cada uno de los participantes que presentaron examen del PEC, en el trimestre, tanto de primaria como de secundaria.</t>
  </si>
  <si>
    <t>Representa a todos los usuarios que concluyen nivel intermedio o avanzado del MEVyT específicamente en plazas comunitarias de atención educativa o servicios integrales en el semestre.</t>
  </si>
  <si>
    <t>Representa a todos los usuarios que concluyen nivel intermedio o avanzado del MEVyT en el semestre sin importar si fueron usuarios de alguna unidad operativa o no.</t>
  </si>
  <si>
    <t>Origen</t>
  </si>
  <si>
    <t>Propuesta SEP</t>
  </si>
  <si>
    <t>Se modifico el sujeto del indicador, los cambios estan hechos en nombre, definición y metodo de cálculo.</t>
  </si>
  <si>
    <t>Se mide el cambio de la población de 15 años o más que no sabe leer ni escribir o que no ha cursado o concluido la educación primaria o educación secundaria, respecto al año anterior.</t>
  </si>
  <si>
    <t>((Población de 15 años o más en situación de rezago educativo en el periodo t / Población de 15 años o más en situación de rezago educativo en el periodo t - 1)-1)*100</t>
  </si>
  <si>
    <t>(Educando con módulo vinculado en cualquier vertiente del MEVyT en el periodo t + Total de participantes del PEC registrados en el periodo/Población en situación de rezago educativo de 15 años y más en el periodo t-1)*100</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</si>
  <si>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</si>
  <si>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</si>
  <si>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</si>
  <si>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</si>
  <si>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</si>
  <si>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</si>
  <si>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Exámenes aplicados de educación primaria y secundaria que reconocen los saberes adquiridos a lo largo de la vida.</t>
  </si>
  <si>
    <t>Porcentaje de exámenes del Programa Especial de Certificación (PEC) de educación primaria y educación secundaria aplicados en el trimestre.</t>
  </si>
  <si>
    <t>(Exámenes del PEC de educación primaria y educación secundaria aplicados en el periodo t / Exámenes del PEC de educación primaria y educación secundaria solicitados en el periodo t)*100</t>
  </si>
  <si>
    <t>Niveles Intermedio y Avanzado del Modelo Educación para la Vida y el Trabajo concluidos a través de la vinculación con distintas Unidades Operativas del INEA.</t>
  </si>
  <si>
    <t>((Usuarios que concluyen nivel intermedio y avanzado del MEVyT y están vinculados a plazas comunitarias de atención educativa y servicios integrales en el periodo t)/Total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</si>
  <si>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</si>
  <si>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(Usuarios que concluyen nivel intermedio y avanzado del MEVyT y están vinculados a círculos de estudio en el periodo t / Total usuarios que concluyen algún nivel del MEVyT en el periodo t)*100</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</si>
  <si>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</si>
  <si>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</si>
  <si>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</si>
  <si>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Los usuarios aprovechan los diferentes servicios educativos ofrecidos por los IEEA.</t>
  </si>
  <si>
    <t>Porcentajes de usuarios que concluyen niveles intermedio y avanzado del MEVyT vinculados a Plazas Comunitarias de atención educativa y servicios integrales.</t>
  </si>
  <si>
    <t>Porcentajes de usuarios que concluyen niveles intermedio y avanzado del MEVyT vinculados a Puntos de Encuentro.</t>
  </si>
  <si>
    <t>Porcentajes de usuarios que concluyen niveles intermedio y avanzado del MEVyT vinculados a Círculos de Estudio.</t>
  </si>
  <si>
    <t>(Número de exámenes acreditados del MEVyT en el periodo t /Número de exámenes presentados del MEVyT en el periodo t)*100</t>
  </si>
  <si>
    <t>Mide la variación porcentual del número de participantes registrados en el PEC en el periodo con respecto al número de participantes registrados en el periodo anterior.</t>
  </si>
  <si>
    <t>(Total de exámenes en línea del MEVyT aplicados en el periodo t / Total de exámenes aplicados en cualquier formato del MEVyT en el periodo t)*100</t>
  </si>
  <si>
    <t>Los usuarios buscan la validación de los conocimientos adquiridos, ya sea a través de los módulos.</t>
  </si>
  <si>
    <t>(Total de exámenes impresos del MEVyT aplicados en el periodo t / Total de exámenes aplicados en cualquier formato del MEVyT en el periodo t)*100</t>
  </si>
  <si>
    <t>Porcentaje de módulos en línea o digitales vinculados en el trimestre.</t>
  </si>
  <si>
    <t>Módulos en Línea o Digitales Vinculados en el Sistema Automatizado de Seguimiento y Acreditación (SASA).</t>
  </si>
  <si>
    <t>Se muestra el número de módulos en línea o digitales vinculados en el SASA por cada 100 módulos vinculados en el trimestre.</t>
  </si>
  <si>
    <t>(Total de módulos en línea o digitales vinculados en el periodo t / Total de módulos vinculados en el periodo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</si>
  <si>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</si>
  <si>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OBSERVACIONES</t>
  </si>
  <si>
    <t>Método de cálculo</t>
  </si>
  <si>
    <t>2do trimestre</t>
  </si>
  <si>
    <t>3er trimestre</t>
  </si>
  <si>
    <t>4to trimestre</t>
  </si>
  <si>
    <t>Observaciones de la SEI</t>
  </si>
  <si>
    <t>Valores meta</t>
  </si>
  <si>
    <t>Resultado meta</t>
  </si>
  <si>
    <t>((Población de 15 años o más en situación de rezago educativo en t / Población de 15 años o más en situación de rezago educativo en  t - 1)-1)*100</t>
  </si>
  <si>
    <t xml:space="preserve">Usuarios que concluyen nivel intermedio del MEVyT y se incorporan al nivel avanzado del MEVyT en el periodo t </t>
  </si>
  <si>
    <t>Número de usuarios que concluyen nivel intermedio del MEVyT en el periodo t</t>
  </si>
  <si>
    <t>Exámenes del PEC de educación primaria y educación secundaria aplicados en el periodo t</t>
  </si>
  <si>
    <t>Exámenes del PEC de educación primaria y educación secundaria solicitados en el periodo t</t>
  </si>
  <si>
    <t>Total de usuarios que concluyen nivel primaria con el PEC en el periodo t+Total de usuarios que concluyen nivel secundaria con el PEC en el periodo t</t>
  </si>
  <si>
    <t xml:space="preserve">Total de participantes que presentaron examen del PEC educación primaria o educación secundaria en el periodo t </t>
  </si>
  <si>
    <t>Total de personas registradas en el PEC en el periodo t - 1)-1</t>
  </si>
  <si>
    <t>Total de exámenes en línea del MEVyT aplicados en el periodo t</t>
  </si>
  <si>
    <t>Total de exámenes aplicados en cualquier formato del MEVyT en el periodo t</t>
  </si>
  <si>
    <t xml:space="preserve">Total de exámenes impresos del MEVyT aplicados en el periodo t </t>
  </si>
  <si>
    <t>Número de módulos entregados y vinculados a usuarios activos en el periodo t</t>
  </si>
  <si>
    <t xml:space="preserve">Total de módulos en línea o digitales vinculados en el periodo t </t>
  </si>
  <si>
    <t>Total de módulos vinculados en el periodo t</t>
  </si>
  <si>
    <t>Asesores con más de un año de permanencia con formación continua acumulados al cierre del periodo t</t>
  </si>
  <si>
    <t>Asesores con más de un año de permanencia acumulados al cierre del periodo t</t>
  </si>
  <si>
    <t>Usuarios que concluyen alguno de los niveles del MEVyT y acreditaron examen del PEC en t + Usuarios que concluyeron nivel PEC y MEVyT en t-1 con certificado o certificación pendiente de emisión</t>
  </si>
  <si>
    <t>Nombre del estado</t>
  </si>
  <si>
    <t>Periodicidad</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</si>
  <si>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</si>
  <si>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</si>
  <si>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</si>
  <si>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</si>
  <si>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Tasa de variación de asesores.</t>
  </si>
  <si>
    <t>((Número de asesores activos en t / Número de asesores activos en t - 1)-1)*100</t>
  </si>
  <si>
    <t>Número de asesores activos en t</t>
  </si>
  <si>
    <t>Número de asesores activos en t - 1</t>
  </si>
  <si>
    <t>Tasa de variación de usuarios del MEVyT que concluyen nivel inicial, intermedio y/o avanzado.</t>
  </si>
  <si>
    <t>((Usuarios que concluyen nivel en el año t / Usuarios que concluyen nivel en el año t - 1)-1)*100</t>
  </si>
  <si>
    <t>Usuarios que concluyen nivel en el año t</t>
  </si>
  <si>
    <t>Usuarios que concluyen nivel en el año t - 1</t>
  </si>
  <si>
    <t>SINALOA</t>
  </si>
  <si>
    <t>Reporte de Avance de Indicadores de Resultados</t>
  </si>
  <si>
    <t>Valores Logro</t>
  </si>
  <si>
    <t>Resultado Logro</t>
  </si>
  <si>
    <t>Justificaciones</t>
  </si>
  <si>
    <t>Total de usuarios que concluyeron nivel en el trimestre PEC y MEVyT y que les fue emitido un certificado o certificación en t + Usuarios que concluyeron nivel PEC y MEVyT en t-1 con certificado o certificación emitido en el periodo t</t>
  </si>
  <si>
    <t>EL RESULTADO DE ESTE INDICADOR ES EN BASE AL PROCESO DE VERIFICACIÓN QUE SE REALIZA PARA LA EMISIÓN, ENTREGA Y COMPROBACIÓN DE CERTIFICADOS.</t>
  </si>
  <si>
    <t>LOS ADULTOS QUE LLEVAN SU PROCESO EDUCATIVO EN ESTA MODALIDAD ES MENOR A LOS ADULTOS QUE LO LLEVAN CON EL MÓDULO IMPRESO, ESTO SE DEBE A QUE LA MAYORÍA DE LOS EDUCANDOS, SOBRE TODO LOS ADULTOS MAYORES SON MÁS RENUENTES A UTILIZAR LA TECNOLOGÍA PARA SU EDUCACIÓN, ARGUMENTANDO LA FALTA DE EXPERIENCIA EN EL MANEJO DEL EQUIPO DE COMPUTO, POR LO QUE SE PROMUEVE LA ATENCIÓN EDUCATIVA POR MEDIO DE LAS TECNOLOGÍAS DE LA INFORMACIÓN Y COMUNICACIÓN EN CADA UNA DE LAS PLAZAS COMUNITARIAS PARA HACER MÁS ATRACTIVO EL PROCESO DE ENSEÑANZA Y ASÍ MOTIVAR AL ADULTO PARA QUE ASISTA A LOS CÍRCULOS DE ESTUDIO.</t>
  </si>
  <si>
    <t>SE CONTINUA CON LA PROMOCIÓN DE LOS EXÁMENES EN LÍNEA A LOS USUARIOS DE LAS PLAZAS COMUNITARIAS Y A LOS EDUCANDOS QUE POR ALGÚN MOTIVO NO PUDIERON PRESENTAR SU EXAMEN EL DÍA PROGRAMADO, MEDIANTE PLÁTICAS DE CONCIENTIZACIÓN SOBRE LOS BENEFICIOS QUE OBTENDRÍAN PRESENTANDO SU EXAMEN EN ESTA MODALIDAD, ASÍ COMO LA ELABORACIÓN DE TRÍPTICOS, VOLANTE, CARTULINAS Y VISITAS DOMICILIARIAS, ADEMÁS DEL MANTENIMIENTO PREVENTIVO AL EQUIPO DE CÓMPUTO,  ARREGLOS A LAS INSTALACIONES, CONECTIVIDAD A INTERNET, ENTRE OTROS, LO ANTERIOR AFÍN DE MEJORAR LAS CONDICIONES DE CADA PLAZA PARA QUE ESTÉN EN CONDICIONES DE OPERAR LOS DÍAS DE LA APLICACIÓN, SIN EMBARGO LA MAYORÍA DE LOS EDUCANDOS PREFIEREN PRESENTAR SU EXAMEN IMPRESO, EN PARTICULAR LOS ADULTOS MAYORES.</t>
  </si>
  <si>
    <t>LOS RESULTADOS DE ESTE INDICADOR CON  BASE A LA META PLANEADA, SE DEBEN A QUE UN NÚMERO CONSIDERABLE DE ADULTOS A LOS QUE SE LES BRINDÓ  EL SERVICIO  OPTARON POR CERTIFICAR SU PRIMARIA O SECUNDARIA MEDIANTE UN PROCESO EDUCATIVO Y NO POR EL PROGRAMA DE CERTIFICACIÓN (PEC), AÚN CON ESTA SITUACIÓN EL 92.22% DE LOS ADULTOS QUE PRESENTARON SU EVALUACIÓN LOGRARON ACREDITARLO, ESTO EN GRAN MEDIDA AL APOYO EDUCATIVO QUE LES BRINDAN LAS FIGURAS OPERATIVAS A LOS JÓVENES Y ADULTOS PARA QUE LLEGUEN MEJOR PREPARADOS A SU EVALUACIÓN.</t>
  </si>
  <si>
    <t>LA PROGRAMACIÓN DE LA APLICACIÓN SE REALIZÓ TRATANDO DE AJUSTAR LOS TIEMPOS DE LOS EDUCANDOS QUE SOLICITARON EL EXAMEN PARA QUE LOGRARAN PRESENTAR SU EVALUACIÓN, EN CUANTO A LOS RESULTADOS CON BASE A LA META PLANEADA, SE DEBEN A QUE UN NÚMERO CONSIDERABLE DE ADULTOS A LOS QUE SE LES BRINDÓ EL SERVICIO OPTARON POR CERTIFICAR SU PRIMARIA O SECUNDARIA MEDIANTE UN PROCESO EDUCATIVO Y NO POR EL PROGRAMA DE CERTIFICACIÓN (PEC).</t>
  </si>
  <si>
    <t>LOS RESULTADOS DE ESTE INDICADOR CON RESPECTO AL PERIODO ANTERIOR, SE DEBEN A QUE SE CONTINUA CON LA PROMOCIÓN DEL PROGRAMA CON LA POBLACIÓN QUE NECESITA EL SERVICIO EDUCATIVO, ADEMÁS SE BUSCÓ EL APOYO DE LOS RESPONSABLES DE LAS INSTITUCIONES ALIADAS COMO PROSPERA QUE FIRMÓ CONVENIO DE COLABORACIÓN, PARA EL REGISTRO DE SUS BENEFICIARIOS AL PEC. EN CUANTO A LA DIFERENCIA CON LA META PLANEADA, SE DEBE A QUE UN NÚMERO CONSIDERABLE DE ADULTOS A LOS QUE SE LES BRINDÓ EL SERVICIO OPTARON POR CERTIFICAR SU PRIMARIA O SECUNDARIA MEDIANTE UN PROCESO EDUCATIVO Y NO POR EL PROGRAMA DE CERTIFICACIÓN (PEC).</t>
  </si>
  <si>
    <t xml:space="preserve">EN ESTE TRIMESTRE LA VARIACIÓN EN EL NÚMERO DE ASESORES INCORPORADOS, FUE EL RESULTADO DE LA BAJA DE VARIAS FIGURAS POR MOTIVOS PERSONALES, POR LO QUE SE CONTINUÓ CON EL DESARROLLO DE ACCIONES PARA LA VINCULACIÓN Y REGISTRO DE NUEVAS FIGURAS, COMO ASISTENCIA A EVENTOS PÚBLICOS, VISITAS A INSTITUCIONES EDUCATIVAS PARA PROMOVER QUE LOS ESTUDIANTES PARTICIPEN COMO ASESORES EN LA ATENCIÓN DE JÓVENES Y ADULTOS EN REZAGO EDUCATIVO, QUEDANDO ABIERTA ESTA ACTIVIDAD DE FORMA PERMANENTE. </t>
  </si>
  <si>
    <t>NO SE HA TENIDO LA MISMA RESPUESTA DE LA POBLACIÓN POR  CERTIFICAR PRIMARIA Y SECUNDARIA CON ESTE PROGRAMA, YA QUE HAN OPTADO POR LLEVAR  SU EDUCACIÓN BÁSICA POR MEDIO DE UN PROCESO EDUCATIVO, EN EL TRMESTRE PARA LOGRAR MEJORES RESULTADOS EN ESTE INDICADOR SE CONTINUO CON LA PROMOCIÓN DEL PROGRAMA CON LA POBLACIÓN QUE NECESITA EL SERVICIO EDUCATIVO, ADEMÁS SE BUSCÓ EL APOYO DE LOS RESPONSABLES DE LAS INSTITUCIONES ALIADAS PARA EL REGISTRO DE SUS BENEFICIARIOS AL PEC, PRINCIPALMENTE CON PROSPERA  CON QUIEN SE FIRMO CONVENIO DE COLABORACIÓN.</t>
  </si>
  <si>
    <t>EN EL TRIMESTRE EL FACTOR PRINCIPAL QUE OCASIONÓ LA BAJA VINCULACIÓN DE MÓDULOS A LOS ADULTOS ATENDIDOS HA SIDO LA FALTA DE MATERIAL DIDÁCTICO, POR LO QUE UNA DE LAS ESTRATEGIAS QUE SE IMPLEMENTÓ PARA NO DETENER EL AVANCE ACADÉMICO DE LOS EDUCANDOS Y EN ALGUNOS CASOS SU CONCLUSIÓN DE NIVEL, FUE EL ENVÍO DE GUÍAS DIDÁCTICAS PARA DISTRIBUIRLAS EN LAS COORDINACIONES DE ZONA COMO APOYO PARA CUBRIR LA DEMANDA DE LOS EDUCANDOS ATENDIDOS MIENTRAS LLEGABAN LOS MÓDULOS, EN CUANTO A LOS ADULTOS QUE APARECEN SIN MÓDULO VINCULADO EN ALGUNOS CASOS SON AQUELLOS QUE ESTÁN EN PROCESO DE PRESENTAR SU DIAGNÓSTICO Y UNA VEZ QUE LO PRESENTAN Y SE CALIFICA SE LES VINCULA EL MÓDULO INDICADO POR EL ASESOR.</t>
  </si>
  <si>
    <t>EL RESULTADO DEL 82.28% DE FORMACIÓN CONTINUA DE LOS ASESORES CON MÁS DE UN AÑO DE PERMANENCIA SE DEBE A QUE EN EL TRIMESTRE SE CONTINUO CON LA PROGRAMACIÓN DE LOS EVENTOS DE FORMACIÓN EN DÍAS Y HORARIOS ACCESIBLES PARA LAS FIGURAS, ASÍ COMO LA GESTIÓN DE ESPACIOS ADECUADOS CON DIFERENTES INSTITUCIONES EDUCATIVAS Y ORGANIZACIONES PARA EL DESARROLLO DE LOS TALLERES.</t>
  </si>
  <si>
    <t>LOS RESULTADOS EN ESTE INDICADOR ES EL REFLEJO DE LA PREFERENCIA QUE TIENEN LOS USUARIOS DE LLEVAR SU PROCESO EDUCATIVO POR MEDIO DE LOS MÓDULOS IMPRESOS, DEBIDO EN ALGUNOS CASOS A LA FALTA DE EXPERIENCIA EN EL MANEJO DEL EQUIPO DE COMPUTO.</t>
  </si>
  <si>
    <t xml:space="preserve">
EL FACTOR PRINCIPAL QUE INFLUYÓ EN EL RESULTADO DE ESTE INDICADOR ES LA PREFERENCIA QUE TIENEN LOS EDUCANDOS DE PRESENTAR SU EXAMEN EN ESTA MODALIDAD, ADEMÁS DEL SEGUIMIENTO PERMANENTE AL AVANCE ACADÉMICO DE CADA EDUCANDO MEDIANTE EL REFORZAMIENTO EN LAS ASESORÍAS, DÁNDOLES PRIORIDAD A LOS ADULTOS QUE MUESTREN INTERÉS EN PRESENTAR SU EXAMEN E INFORMÁNDOLES CON TIEMPO LOS DÍAS Y HORARIOS PROGRAMADOS PARA LA APLICACIÓN.
</t>
  </si>
  <si>
    <t>EN EL TRIMESTRE SE  REALIZARON DE DIVERSAS ACTIVIDADES COMO LA PROMOCIÓN Y DIFUSIÓN DE LOS SERVICIOS EDUCATIVOS QUE BRINDA EL INSTITUTO, ASÍ COMO GESTIÓN Y FIRMA DE CONVENIOS DE COLABORACIÓN CON INSTITUCIONES EDUCATIVAS, DEPENDENCIAS, ORGANIZACIONES CIVILES Y EMPRESAS, CON EL OBJETIVO DE TRABAJAR COORDINADAMENTE EN EL ABATIMIENTO DEL REZAGO EDUCATIVO EN LA ENTIDAD, LAS BRIGADAS DE INCORPORACIÓN DE JÓVENES Y ADULTOS EN REZAGO EDUCATIVO DE LOS CAMPOS AGRÍCOLAS Y LOCALIDADES RURALES CON EL APOYO DE LOS PRESTADORES DE SERVICIO SOCIAL, POR LO QUE LA VARIACIÓN DE LOS RESULTADOS EN EL PRESENTE PERIODO CON RESPECTO A ABRIL – JUNIO SE DEBE A QUE EN ABRIL SE IMPLEMENTÓ LA ESTRATEGIA NACIONAL DE ALFABETIZACIÓN Y ABATIMIENTO DEL REZAGO EDUCATIVO 2018 Y CONCLUYÓ EN EL 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</si>
</sst>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_€_-;\-* #,##0.00\ _€_-;_-* &quot;-&quot;??\ _€_-;_-@_-"/>
    <numFmt numFmtId="166" formatCode="0.0"/>
  </numFmts>
  <fonts count="20" x14ac:knownFonts="1">
    <font>
      <sz val="11"/>
      <color theme="1"/>
      <name val="Calibri"/>
      <family val="2"/>
      <scheme val="minor"/>
    </font>
    <font>
      <sz val="12"/>
      <color theme="1"/>
      <name val="Calibri"/>
      <family val="2"/>
      <scheme val="minor"/>
    </font>
    <font>
      <sz val="7"/>
      <color theme="1"/>
      <name val="Tahoma"/>
      <family val="2"/>
    </font>
    <font>
      <b/>
      <sz val="7"/>
      <color theme="0"/>
      <name val="Tahoma"/>
      <family val="2"/>
    </font>
    <font>
      <sz val="10"/>
      <color theme="1"/>
      <name val="Tahoma"/>
      <family val="2"/>
    </font>
    <font>
      <b/>
      <sz val="11"/>
      <color theme="0"/>
      <name val="Tahoma"/>
      <family val="2"/>
    </font>
    <font>
      <sz val="11"/>
      <color theme="1"/>
      <name val="Tahoma"/>
      <family val="2"/>
    </font>
    <font>
      <sz val="11"/>
      <name val="Tahoma"/>
      <family val="2"/>
    </font>
    <font>
      <sz val="11"/>
      <color theme="1"/>
      <name val="Calibri"/>
      <family val="2"/>
      <scheme val="minor"/>
    </font>
    <font>
      <b/>
      <sz val="11"/>
      <color theme="0"/>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b/>
      <sz val="14"/>
      <color theme="0"/>
      <name val="Calibri"/>
      <family val="2"/>
      <scheme val="minor"/>
    </font>
    <font>
      <b/>
      <sz val="16"/>
      <color theme="0"/>
      <name val="Calibri"/>
      <family val="2"/>
      <scheme val="minor"/>
    </font>
    <font>
      <b/>
      <sz val="18"/>
      <color theme="1"/>
      <name val="Calibri"/>
      <family val="2"/>
      <scheme val="minor"/>
    </font>
    <font>
      <b/>
      <sz val="12"/>
      <color theme="0"/>
      <name val="Calibri"/>
      <family val="2"/>
      <scheme val="minor"/>
    </font>
    <font>
      <sz val="20"/>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59999389629810485"/>
        <bgColor indexed="64"/>
      </patternFill>
    </fill>
  </fills>
  <borders count="45">
    <border>
      <left/>
      <right/>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indexed="64"/>
      </left>
      <right style="medium">
        <color indexed="64"/>
      </right>
      <top style="thin">
        <color theme="0" tint="-0.499984740745262"/>
      </top>
      <bottom style="medium">
        <color theme="0" tint="-0.499984740745262"/>
      </bottom>
      <diagonal/>
    </border>
    <border>
      <left style="medium">
        <color indexed="64"/>
      </left>
      <right style="medium">
        <color indexed="64"/>
      </right>
      <top style="medium">
        <color theme="0" tint="-0.499984740745262"/>
      </top>
      <bottom style="thin">
        <color theme="0" tint="-0.499984740745262"/>
      </bottom>
      <diagonal/>
    </border>
    <border>
      <left style="medium">
        <color indexed="64"/>
      </left>
      <right style="medium">
        <color indexed="64"/>
      </right>
      <top/>
      <bottom style="medium">
        <color theme="0" tint="-0.499984740745262"/>
      </bottom>
      <diagonal/>
    </border>
  </borders>
  <cellStyleXfs count="5">
    <xf numFmtId="0" fontId="0" fillId="0" borderId="0"/>
    <xf numFmtId="9" fontId="8" fillId="0" borderId="0" applyFont="0" applyFill="0" applyBorder="0" applyAlignment="0" applyProtection="0"/>
    <xf numFmtId="0" fontId="1" fillId="0" borderId="0"/>
    <xf numFmtId="165" fontId="8"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0" borderId="0" xfId="0"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0" xfId="0" applyFont="1" applyAlignment="1">
      <alignment horizontal="justify" vertical="center"/>
    </xf>
    <xf numFmtId="0" fontId="2" fillId="0" borderId="0" xfId="0" applyFont="1" applyAlignment="1">
      <alignment horizontal="center" vertical="center"/>
    </xf>
    <xf numFmtId="0" fontId="4" fillId="3" borderId="4" xfId="0" applyFont="1" applyFill="1" applyBorder="1" applyAlignment="1">
      <alignment horizontal="justify" vertical="center" wrapText="1"/>
    </xf>
    <xf numFmtId="0" fontId="7" fillId="0" borderId="3" xfId="0" applyFont="1" applyBorder="1" applyAlignment="1">
      <alignment horizontal="justify" vertical="center" wrapText="1"/>
    </xf>
    <xf numFmtId="0" fontId="2"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2" borderId="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1" fillId="0" borderId="0" xfId="0" applyNumberFormat="1" applyFont="1" applyAlignment="1">
      <alignment vertical="center"/>
    </xf>
    <xf numFmtId="0" fontId="10" fillId="0" borderId="0" xfId="0"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0" fontId="2" fillId="5" borderId="4" xfId="0" applyFont="1" applyFill="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6"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5" borderId="3" xfId="0" applyFont="1" applyFill="1" applyBorder="1" applyAlignment="1">
      <alignment horizontal="center" vertical="center" wrapText="1"/>
    </xf>
    <xf numFmtId="0" fontId="0" fillId="0" borderId="0" xfId="0" applyFill="1" applyAlignment="1">
      <alignment horizontal="center" wrapText="1"/>
    </xf>
    <xf numFmtId="0" fontId="12" fillId="0" borderId="23" xfId="0" applyFont="1" applyFill="1" applyBorder="1" applyAlignment="1">
      <alignment horizontal="justify" vertical="center" wrapText="1"/>
    </xf>
    <xf numFmtId="0" fontId="10" fillId="0" borderId="27" xfId="0"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0" fontId="12" fillId="0" borderId="24" xfId="0"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5" xfId="1" applyNumberFormat="1" applyFont="1" applyFill="1" applyBorder="1" applyAlignment="1">
      <alignment horizontal="justify" vertical="center" wrapText="1"/>
    </xf>
    <xf numFmtId="3" fontId="10" fillId="0" borderId="32" xfId="0" applyNumberFormat="1" applyFont="1" applyFill="1" applyBorder="1" applyAlignment="1">
      <alignment horizontal="center" vertical="center" wrapText="1"/>
    </xf>
    <xf numFmtId="0" fontId="12" fillId="0" borderId="5" xfId="0" applyFont="1" applyFill="1" applyBorder="1" applyAlignment="1">
      <alignment horizontal="justify" vertical="center" wrapText="1"/>
    </xf>
    <xf numFmtId="3" fontId="11" fillId="0" borderId="6" xfId="1" applyNumberFormat="1" applyFont="1" applyFill="1" applyBorder="1" applyAlignment="1">
      <alignment vertical="center"/>
    </xf>
    <xf numFmtId="3" fontId="0" fillId="0" borderId="0" xfId="0" applyNumberFormat="1" applyFill="1" applyAlignment="1">
      <alignment vertical="center" wrapText="1"/>
    </xf>
    <xf numFmtId="0" fontId="0" fillId="0" borderId="0" xfId="0" applyFill="1" applyAlignment="1">
      <alignment vertical="center"/>
    </xf>
    <xf numFmtId="0" fontId="12" fillId="0" borderId="7" xfId="0" applyFont="1" applyFill="1" applyBorder="1" applyAlignment="1">
      <alignment horizontal="justify" vertical="center" wrapText="1"/>
    </xf>
    <xf numFmtId="3" fontId="11" fillId="0" borderId="8" xfId="1" applyNumberFormat="1" applyFont="1" applyFill="1" applyBorder="1" applyAlignment="1">
      <alignment vertical="center"/>
    </xf>
    <xf numFmtId="0" fontId="12" fillId="0" borderId="13" xfId="0" applyFont="1" applyFill="1" applyBorder="1" applyAlignment="1">
      <alignment horizontal="justify" vertical="center" wrapText="1"/>
    </xf>
    <xf numFmtId="0" fontId="0" fillId="0" borderId="0" xfId="0" applyFill="1" applyAlignment="1">
      <alignment vertical="center" wrapText="1"/>
    </xf>
    <xf numFmtId="3" fontId="11" fillId="0" borderId="6" xfId="1" applyNumberFormat="1" applyFont="1" applyFill="1" applyBorder="1" applyAlignment="1">
      <alignment vertical="center" wrapText="1"/>
    </xf>
    <xf numFmtId="3" fontId="11" fillId="0" borderId="8" xfId="1" applyNumberFormat="1" applyFont="1" applyFill="1" applyBorder="1" applyAlignment="1">
      <alignment vertical="center" wrapText="1"/>
    </xf>
    <xf numFmtId="3" fontId="0" fillId="0" borderId="0" xfId="0" applyNumberFormat="1" applyFill="1" applyAlignment="1">
      <alignment vertical="center"/>
    </xf>
    <xf numFmtId="0" fontId="11" fillId="0" borderId="6" xfId="1" applyNumberFormat="1" applyFont="1"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xf>
    <xf numFmtId="0" fontId="10" fillId="0" borderId="31" xfId="0" applyFont="1" applyFill="1" applyBorder="1" applyAlignment="1">
      <alignment horizontal="center" vertical="center" wrapText="1"/>
    </xf>
    <xf numFmtId="3" fontId="11" fillId="0" borderId="37" xfId="1" applyNumberFormat="1" applyFont="1" applyFill="1" applyBorder="1" applyAlignment="1">
      <alignment vertical="center" wrapText="1"/>
    </xf>
    <xf numFmtId="0" fontId="11" fillId="0" borderId="8" xfId="1" applyNumberFormat="1" applyFont="1" applyFill="1" applyBorder="1" applyAlignment="1">
      <alignment vertical="center"/>
    </xf>
    <xf numFmtId="0" fontId="11" fillId="0" borderId="8" xfId="1" applyNumberFormat="1" applyFont="1" applyFill="1" applyBorder="1" applyAlignment="1">
      <alignment vertical="center" wrapText="1"/>
    </xf>
    <xf numFmtId="0" fontId="11" fillId="0" borderId="0" xfId="0" applyFont="1" applyFill="1" applyAlignment="1">
      <alignment vertical="center"/>
    </xf>
    <xf numFmtId="0" fontId="10" fillId="0" borderId="0" xfId="0" applyFont="1" applyFill="1" applyAlignment="1">
      <alignment vertical="center"/>
    </xf>
    <xf numFmtId="0" fontId="11" fillId="0" borderId="0" xfId="0" applyNumberFormat="1" applyFont="1" applyFill="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NumberFormat="1" applyFont="1" applyFill="1" applyBorder="1" applyAlignment="1">
      <alignment vertical="center"/>
    </xf>
    <xf numFmtId="0" fontId="0" fillId="0" borderId="0" xfId="0" applyFill="1" applyBorder="1" applyAlignment="1">
      <alignment vertical="center"/>
    </xf>
    <xf numFmtId="0" fontId="12" fillId="6" borderId="5" xfId="0" applyFont="1" applyFill="1" applyBorder="1" applyAlignment="1">
      <alignment horizontal="justify" vertical="center" wrapText="1"/>
    </xf>
    <xf numFmtId="3" fontId="10" fillId="6" borderId="31" xfId="0" applyNumberFormat="1" applyFont="1" applyFill="1" applyBorder="1" applyAlignment="1">
      <alignment horizontal="center" vertical="center" wrapText="1"/>
    </xf>
    <xf numFmtId="3" fontId="11" fillId="6" borderId="6" xfId="1" applyNumberFormat="1" applyFont="1" applyFill="1" applyBorder="1" applyAlignment="1">
      <alignment vertical="center" wrapText="1"/>
    </xf>
    <xf numFmtId="0" fontId="0" fillId="6" borderId="0" xfId="0" applyFill="1" applyAlignment="1">
      <alignment vertical="center"/>
    </xf>
    <xf numFmtId="0" fontId="0" fillId="6" borderId="11" xfId="0" applyFill="1" applyBorder="1" applyAlignment="1">
      <alignment vertical="center"/>
    </xf>
    <xf numFmtId="0" fontId="12" fillId="6" borderId="7" xfId="0" applyFont="1" applyFill="1" applyBorder="1" applyAlignment="1">
      <alignment horizontal="justify" vertical="center" wrapText="1"/>
    </xf>
    <xf numFmtId="3" fontId="11" fillId="6" borderId="8" xfId="1" applyNumberFormat="1" applyFont="1" applyFill="1" applyBorder="1" applyAlignment="1">
      <alignment vertical="center" wrapText="1"/>
    </xf>
    <xf numFmtId="0" fontId="0" fillId="6" borderId="12" xfId="0" applyFill="1" applyBorder="1" applyAlignment="1">
      <alignment vertical="center"/>
    </xf>
    <xf numFmtId="0" fontId="10" fillId="6"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3" fontId="10" fillId="0" borderId="43" xfId="0" applyNumberFormat="1" applyFont="1" applyBorder="1" applyAlignment="1" applyProtection="1">
      <alignment horizontal="center" vertical="center" wrapText="1"/>
    </xf>
    <xf numFmtId="3"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0" borderId="31" xfId="0" applyFont="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8" borderId="16" xfId="0" applyFill="1" applyBorder="1" applyAlignment="1">
      <alignment horizontal="center" vertical="center" wrapText="1"/>
    </xf>
    <xf numFmtId="0" fontId="0" fillId="8" borderId="17" xfId="0" applyFont="1" applyFill="1" applyBorder="1" applyAlignment="1">
      <alignment horizontal="center" vertical="center" wrapText="1"/>
    </xf>
    <xf numFmtId="0" fontId="0" fillId="8" borderId="16" xfId="0" applyFill="1" applyBorder="1" applyAlignment="1">
      <alignment horizontal="justify" vertical="center" wrapText="1"/>
    </xf>
    <xf numFmtId="0" fontId="0" fillId="8" borderId="17" xfId="0" applyFont="1" applyFill="1" applyBorder="1" applyAlignment="1">
      <alignment horizontal="justify" vertical="center" wrapText="1"/>
    </xf>
    <xf numFmtId="10" fontId="10" fillId="0" borderId="23" xfId="1" applyNumberFormat="1" applyFont="1" applyFill="1" applyBorder="1" applyAlignment="1">
      <alignment horizontal="center" vertical="center" wrapText="1"/>
    </xf>
    <xf numFmtId="10" fontId="10" fillId="0" borderId="24" xfId="1" applyNumberFormat="1" applyFont="1" applyFill="1" applyBorder="1" applyAlignment="1">
      <alignment horizontal="center" vertical="center" wrapText="1"/>
    </xf>
    <xf numFmtId="2" fontId="10" fillId="0" borderId="23" xfId="0" applyNumberFormat="1" applyFont="1" applyFill="1" applyBorder="1" applyAlignment="1">
      <alignment horizontal="center" vertical="center" wrapText="1"/>
    </xf>
    <xf numFmtId="2" fontId="10" fillId="0" borderId="24" xfId="0" applyNumberFormat="1" applyFont="1" applyFill="1" applyBorder="1" applyAlignment="1">
      <alignment horizontal="center" vertical="center" wrapText="1"/>
    </xf>
    <xf numFmtId="164" fontId="10" fillId="0" borderId="40" xfId="1" applyNumberFormat="1" applyFont="1" applyFill="1" applyBorder="1" applyAlignment="1">
      <alignment horizontal="center" vertical="center" wrapText="1"/>
    </xf>
    <xf numFmtId="164" fontId="10" fillId="0" borderId="41" xfId="1" applyNumberFormat="1" applyFont="1" applyFill="1" applyBorder="1" applyAlignment="1">
      <alignment horizontal="center" vertical="center" wrapText="1"/>
    </xf>
    <xf numFmtId="3" fontId="11" fillId="0" borderId="38" xfId="1" applyNumberFormat="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10" fontId="10" fillId="0" borderId="5" xfId="1" applyNumberFormat="1" applyFont="1" applyFill="1" applyBorder="1" applyAlignment="1">
      <alignment horizontal="center" vertical="center" wrapText="1"/>
    </xf>
    <xf numFmtId="10" fontId="10" fillId="0" borderId="7" xfId="1" applyNumberFormat="1" applyFont="1" applyFill="1" applyBorder="1" applyAlignment="1">
      <alignment horizontal="center" vertical="center" wrapText="1"/>
    </xf>
    <xf numFmtId="164" fontId="10" fillId="0" borderId="5" xfId="1" applyNumberFormat="1" applyFont="1" applyFill="1" applyBorder="1" applyAlignment="1">
      <alignment horizontal="center" vertical="center" wrapText="1"/>
    </xf>
    <xf numFmtId="164" fontId="10" fillId="0" borderId="7" xfId="1" applyNumberFormat="1" applyFont="1" applyFill="1" applyBorder="1" applyAlignment="1">
      <alignment horizontal="center" vertical="center" wrapText="1"/>
    </xf>
    <xf numFmtId="164" fontId="10" fillId="0" borderId="9" xfId="1" applyNumberFormat="1" applyFont="1" applyFill="1" applyBorder="1" applyAlignment="1">
      <alignment horizontal="center" vertical="center" wrapText="1"/>
    </xf>
    <xf numFmtId="164" fontId="10" fillId="0" borderId="10" xfId="1" applyNumberFormat="1" applyFont="1" applyFill="1" applyBorder="1" applyAlignment="1">
      <alignment horizontal="center" vertical="center" wrapText="1"/>
    </xf>
    <xf numFmtId="164" fontId="10" fillId="6" borderId="5" xfId="1" applyNumberFormat="1" applyFont="1" applyFill="1" applyBorder="1" applyAlignment="1">
      <alignment horizontal="center" vertical="center" wrapText="1"/>
    </xf>
    <xf numFmtId="164" fontId="10" fillId="6" borderId="7" xfId="1" applyNumberFormat="1" applyFont="1" applyFill="1" applyBorder="1" applyAlignment="1">
      <alignment horizontal="center" vertical="center" wrapText="1"/>
    </xf>
    <xf numFmtId="10" fontId="10" fillId="6" borderId="5" xfId="1" applyNumberFormat="1" applyFont="1" applyFill="1" applyBorder="1" applyAlignment="1">
      <alignment horizontal="center" vertical="center" wrapText="1"/>
    </xf>
    <xf numFmtId="10" fontId="10" fillId="6" borderId="7" xfId="1" applyNumberFormat="1" applyFont="1" applyFill="1" applyBorder="1" applyAlignment="1">
      <alignment horizontal="center" vertical="center" wrapText="1"/>
    </xf>
    <xf numFmtId="166" fontId="10" fillId="0" borderId="5" xfId="1" applyNumberFormat="1" applyFont="1" applyFill="1" applyBorder="1" applyAlignment="1">
      <alignment horizontal="center" vertical="center" wrapText="1"/>
    </xf>
    <xf numFmtId="166" fontId="10" fillId="0" borderId="7" xfId="1" applyNumberFormat="1" applyFont="1" applyFill="1" applyBorder="1" applyAlignment="1">
      <alignment horizontal="center" vertical="center" wrapText="1"/>
    </xf>
    <xf numFmtId="2" fontId="10" fillId="0" borderId="5" xfId="1" applyNumberFormat="1" applyFont="1" applyFill="1" applyBorder="1" applyAlignment="1">
      <alignment horizontal="center" vertical="center" wrapText="1"/>
    </xf>
    <xf numFmtId="2" fontId="10" fillId="0" borderId="7" xfId="1" applyNumberFormat="1" applyFont="1" applyFill="1" applyBorder="1" applyAlignment="1">
      <alignment horizontal="center" vertical="center" wrapText="1"/>
    </xf>
    <xf numFmtId="10" fontId="10" fillId="0" borderId="5" xfId="0" applyNumberFormat="1" applyFont="1" applyFill="1" applyBorder="1" applyAlignment="1">
      <alignment horizontal="center" vertical="center" wrapText="1"/>
    </xf>
    <xf numFmtId="10" fontId="10" fillId="0" borderId="7" xfId="0" applyNumberFormat="1" applyFont="1" applyFill="1" applyBorder="1" applyAlignment="1">
      <alignment horizontal="center" vertical="center" wrapText="1"/>
    </xf>
    <xf numFmtId="0" fontId="12" fillId="8" borderId="9" xfId="0" applyFont="1" applyFill="1" applyBorder="1" applyAlignment="1">
      <alignment horizontal="justify" vertical="center" wrapText="1"/>
    </xf>
    <xf numFmtId="0" fontId="12" fillId="8" borderId="10" xfId="0" applyFont="1" applyFill="1" applyBorder="1" applyAlignment="1">
      <alignment horizontal="justify" vertical="center" wrapText="1"/>
    </xf>
    <xf numFmtId="0" fontId="12" fillId="9" borderId="5" xfId="0" applyFont="1" applyFill="1" applyBorder="1" applyAlignment="1">
      <alignment horizontal="justify" vertical="center" wrapText="1"/>
    </xf>
    <xf numFmtId="0" fontId="12" fillId="9" borderId="7" xfId="0" applyFont="1" applyFill="1" applyBorder="1" applyAlignment="1">
      <alignment horizontal="justify" vertical="center" wrapText="1"/>
    </xf>
    <xf numFmtId="10" fontId="10" fillId="6" borderId="23" xfId="1" applyNumberFormat="1" applyFont="1" applyFill="1" applyBorder="1" applyAlignment="1">
      <alignment horizontal="center" vertical="center" wrapText="1"/>
    </xf>
    <xf numFmtId="164" fontId="10" fillId="6" borderId="9" xfId="1"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0" fontId="10" fillId="0" borderId="13" xfId="1"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26" xfId="0" applyFill="1" applyBorder="1" applyAlignment="1">
      <alignment horizontal="center" vertical="center" wrapText="1"/>
    </xf>
    <xf numFmtId="0" fontId="16" fillId="0" borderId="22" xfId="0" applyFont="1" applyBorder="1" applyAlignment="1">
      <alignment horizontal="right" vertical="center"/>
    </xf>
    <xf numFmtId="0" fontId="16" fillId="0" borderId="12" xfId="0" applyFont="1" applyBorder="1" applyAlignment="1">
      <alignment horizontal="right" vertical="center"/>
    </xf>
    <xf numFmtId="0" fontId="19" fillId="0" borderId="12" xfId="0" applyFont="1" applyBorder="1" applyAlignment="1">
      <alignment horizontal="left" vertical="center"/>
    </xf>
    <xf numFmtId="0" fontId="12" fillId="8" borderId="18" xfId="0" applyFont="1" applyFill="1" applyBorder="1" applyAlignment="1">
      <alignment horizontal="justify" vertical="center" wrapText="1"/>
    </xf>
    <xf numFmtId="0" fontId="12" fillId="8" borderId="19" xfId="0" applyFont="1" applyFill="1" applyBorder="1" applyAlignment="1">
      <alignment horizontal="justify" vertical="center" wrapText="1"/>
    </xf>
    <xf numFmtId="0" fontId="0" fillId="0" borderId="14" xfId="0" applyFont="1" applyFill="1" applyBorder="1" applyAlignment="1">
      <alignment horizontal="center" vertical="center" wrapText="1"/>
    </xf>
    <xf numFmtId="0" fontId="12" fillId="7" borderId="18" xfId="0" applyFont="1" applyFill="1" applyBorder="1" applyAlignment="1">
      <alignment horizontal="justify" vertical="center" wrapText="1"/>
    </xf>
    <xf numFmtId="0" fontId="12" fillId="7" borderId="19" xfId="0" applyFont="1" applyFill="1" applyBorder="1" applyAlignment="1">
      <alignment horizontal="justify" vertical="center" wrapText="1"/>
    </xf>
    <xf numFmtId="0" fontId="12" fillId="9" borderId="15" xfId="0" applyFont="1" applyFill="1" applyBorder="1" applyAlignment="1">
      <alignment horizontal="justify" vertical="center" wrapText="1"/>
    </xf>
    <xf numFmtId="0" fontId="12" fillId="9" borderId="8" xfId="0" applyFont="1" applyFill="1" applyBorder="1" applyAlignment="1">
      <alignment horizontal="justify"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10" fontId="0" fillId="0" borderId="34" xfId="1" applyNumberFormat="1" applyFont="1" applyFill="1" applyBorder="1" applyAlignment="1">
      <alignment horizontal="center" vertical="center" wrapText="1"/>
    </xf>
    <xf numFmtId="10" fontId="0" fillId="0" borderId="19" xfId="1"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10" fontId="10" fillId="0" borderId="9" xfId="1" applyNumberFormat="1" applyFont="1" applyFill="1" applyBorder="1" applyAlignment="1">
      <alignment horizontal="center" vertical="center" wrapText="1"/>
    </xf>
    <xf numFmtId="10" fontId="10" fillId="0" borderId="10" xfId="1"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164" fontId="10" fillId="0" borderId="33" xfId="1"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7" fillId="2" borderId="5" xfId="0" applyNumberFormat="1" applyFont="1" applyFill="1" applyBorder="1" applyAlignment="1">
      <alignment horizontal="center" vertical="center" wrapText="1"/>
    </xf>
    <xf numFmtId="0" fontId="17" fillId="2" borderId="7" xfId="0" applyNumberFormat="1" applyFont="1" applyFill="1" applyBorder="1" applyAlignment="1">
      <alignment horizontal="center" vertical="center" wrapText="1"/>
    </xf>
    <xf numFmtId="3" fontId="11" fillId="0" borderId="5" xfId="1" applyNumberFormat="1" applyFont="1" applyFill="1" applyBorder="1" applyAlignment="1">
      <alignment horizontal="justify" vertical="center" wrapText="1"/>
    </xf>
    <xf numFmtId="0" fontId="11" fillId="0" borderId="7" xfId="1" applyNumberFormat="1" applyFont="1" applyFill="1" applyBorder="1" applyAlignment="1">
      <alignment horizontal="justify" vertical="center" wrapText="1"/>
    </xf>
    <xf numFmtId="0" fontId="11" fillId="0" borderId="15" xfId="1" applyNumberFormat="1" applyFont="1" applyFill="1" applyBorder="1" applyAlignment="1">
      <alignment horizontal="justify" vertical="center" wrapText="1"/>
    </xf>
    <xf numFmtId="0" fontId="11" fillId="0" borderId="8" xfId="1" applyNumberFormat="1" applyFont="1" applyFill="1" applyBorder="1" applyAlignment="1">
      <alignment horizontal="justify" vertical="center" wrapText="1"/>
    </xf>
    <xf numFmtId="0" fontId="12" fillId="7" borderId="9" xfId="0" applyFont="1" applyFill="1" applyBorder="1" applyAlignment="1">
      <alignment horizontal="justify" vertical="center" wrapText="1"/>
    </xf>
    <xf numFmtId="0" fontId="12" fillId="7" borderId="10" xfId="0" applyFont="1" applyFill="1" applyBorder="1" applyAlignment="1">
      <alignment horizontal="justify" vertical="center" wrapText="1"/>
    </xf>
    <xf numFmtId="0" fontId="12" fillId="6" borderId="5" xfId="0" applyFont="1" applyFill="1" applyBorder="1" applyAlignment="1">
      <alignment horizontal="justify" vertical="center" wrapText="1"/>
    </xf>
    <xf numFmtId="0" fontId="12" fillId="6" borderId="7" xfId="0" applyFont="1" applyFill="1" applyBorder="1" applyAlignment="1">
      <alignment horizontal="justify" vertical="center" wrapText="1"/>
    </xf>
    <xf numFmtId="0" fontId="12" fillId="8" borderId="35" xfId="0" applyFont="1" applyFill="1" applyBorder="1" applyAlignment="1">
      <alignment horizontal="justify" vertical="center" wrapText="1"/>
    </xf>
    <xf numFmtId="0" fontId="12" fillId="8" borderId="36" xfId="0" applyFont="1" applyFill="1" applyBorder="1" applyAlignment="1">
      <alignment horizontal="justify" vertical="center" wrapText="1"/>
    </xf>
    <xf numFmtId="0" fontId="18" fillId="8" borderId="9" xfId="0" applyFont="1" applyFill="1" applyBorder="1" applyAlignment="1">
      <alignment horizontal="justify" vertical="center" wrapText="1"/>
    </xf>
    <xf numFmtId="0" fontId="18" fillId="8" borderId="10" xfId="0" applyFont="1" applyFill="1" applyBorder="1" applyAlignment="1">
      <alignment horizontal="justify" vertical="center" wrapText="1"/>
    </xf>
  </cellXfs>
  <cellStyles count="5">
    <cellStyle name="Millares 2" xfId="3"/>
    <cellStyle name="Normal" xfId="0" builtinId="0"/>
    <cellStyle name="Normal 2" xfId="2"/>
    <cellStyle name="Porcentaje" xfId="1" builtinId="5"/>
    <cellStyle name="Porcentaje 2" xfId="4"/>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2" displayName="Tabla2" ref="A1:D32" totalsRowShown="0" headerRowDxfId="30">
  <autoFilter ref="A1:D32"/>
  <tableColumns count="4">
    <tableColumn id="1" name="Orden" dataDxfId="29"/>
    <tableColumn id="2" name="Variables" dataDxfId="28"/>
    <tableColumn id="3" name="Definición" dataDxfId="27"/>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2" workbookViewId="0">
      <selection activeCell="B31" sqref="B31"/>
    </sheetView>
  </sheetViews>
  <sheetFormatPr baseColWidth="10" defaultRowHeight="15" x14ac:dyDescent="0.25"/>
  <cols>
    <col min="1" max="1" width="7.7109375" style="1" customWidth="1"/>
    <col min="2" max="2" width="42.7109375" style="8" customWidth="1"/>
    <col min="3" max="3" width="61.28515625" style="9" customWidth="1"/>
    <col min="4" max="4" width="41.28515625" customWidth="1"/>
  </cols>
  <sheetData>
    <row r="1" spans="1:4" s="3" customFormat="1" x14ac:dyDescent="0.25">
      <c r="A1" s="1" t="s">
        <v>0</v>
      </c>
      <c r="B1" s="2" t="s">
        <v>1</v>
      </c>
      <c r="C1" s="1" t="s">
        <v>2</v>
      </c>
      <c r="D1" s="3" t="s">
        <v>3</v>
      </c>
    </row>
    <row r="2" spans="1:4" ht="45" x14ac:dyDescent="0.25">
      <c r="A2" s="1">
        <v>1</v>
      </c>
      <c r="B2" s="4" t="s">
        <v>4</v>
      </c>
      <c r="C2" s="4" t="s">
        <v>5</v>
      </c>
    </row>
    <row r="3" spans="1:4" ht="60" x14ac:dyDescent="0.25">
      <c r="A3" s="1">
        <f>A2+1</f>
        <v>2</v>
      </c>
      <c r="B3" s="4" t="s">
        <v>6</v>
      </c>
      <c r="C3" s="4" t="s">
        <v>7</v>
      </c>
    </row>
    <row r="4" spans="1:4" ht="45" x14ac:dyDescent="0.25">
      <c r="A4" s="1">
        <f t="shared" ref="A4:A32" si="0">A3+1</f>
        <v>3</v>
      </c>
      <c r="B4" s="5" t="s">
        <v>126</v>
      </c>
      <c r="C4" s="4" t="s">
        <v>128</v>
      </c>
    </row>
    <row r="5" spans="1:4" ht="45" x14ac:dyDescent="0.25">
      <c r="A5" s="1">
        <f t="shared" si="0"/>
        <v>4</v>
      </c>
      <c r="B5" s="5" t="s">
        <v>127</v>
      </c>
      <c r="C5" s="4" t="s">
        <v>129</v>
      </c>
    </row>
    <row r="6" spans="1:4" ht="30" x14ac:dyDescent="0.25">
      <c r="A6" s="1">
        <f t="shared" si="0"/>
        <v>5</v>
      </c>
      <c r="B6" s="6" t="s">
        <v>8</v>
      </c>
      <c r="C6" s="4" t="s">
        <v>9</v>
      </c>
    </row>
    <row r="7" spans="1:4" ht="36" customHeight="1" x14ac:dyDescent="0.25">
      <c r="A7" s="1">
        <f t="shared" si="0"/>
        <v>6</v>
      </c>
      <c r="B7" s="6" t="s">
        <v>10</v>
      </c>
      <c r="C7" s="4" t="s">
        <v>11</v>
      </c>
    </row>
    <row r="8" spans="1:4" ht="60" x14ac:dyDescent="0.25">
      <c r="A8" s="1">
        <f t="shared" si="0"/>
        <v>7</v>
      </c>
      <c r="B8" s="5" t="s">
        <v>12</v>
      </c>
      <c r="C8" s="4" t="s">
        <v>13</v>
      </c>
    </row>
    <row r="9" spans="1:4" ht="60" x14ac:dyDescent="0.25">
      <c r="A9" s="1">
        <f t="shared" si="0"/>
        <v>8</v>
      </c>
      <c r="B9" s="5" t="s">
        <v>14</v>
      </c>
      <c r="C9" s="4" t="s">
        <v>15</v>
      </c>
    </row>
    <row r="10" spans="1:4" ht="30" x14ac:dyDescent="0.25">
      <c r="A10" s="1">
        <f t="shared" si="0"/>
        <v>9</v>
      </c>
      <c r="B10" s="5" t="s">
        <v>16</v>
      </c>
      <c r="C10" s="4" t="s">
        <v>17</v>
      </c>
    </row>
    <row r="11" spans="1:4" ht="30" x14ac:dyDescent="0.25">
      <c r="A11" s="1">
        <f t="shared" si="0"/>
        <v>10</v>
      </c>
      <c r="B11" s="5" t="s">
        <v>18</v>
      </c>
      <c r="C11" s="4" t="s">
        <v>19</v>
      </c>
    </row>
    <row r="12" spans="1:4" ht="45" x14ac:dyDescent="0.25">
      <c r="A12" s="1">
        <f t="shared" si="0"/>
        <v>11</v>
      </c>
      <c r="B12" s="5" t="s">
        <v>20</v>
      </c>
      <c r="C12" s="4" t="s">
        <v>130</v>
      </c>
    </row>
    <row r="13" spans="1:4" ht="45" x14ac:dyDescent="0.25">
      <c r="A13" s="1">
        <f t="shared" si="0"/>
        <v>12</v>
      </c>
      <c r="B13" s="4" t="s">
        <v>21</v>
      </c>
      <c r="C13" s="4" t="s">
        <v>131</v>
      </c>
    </row>
    <row r="14" spans="1:4" ht="45" x14ac:dyDescent="0.25">
      <c r="A14" s="1">
        <f t="shared" si="0"/>
        <v>13</v>
      </c>
      <c r="B14" s="5" t="s">
        <v>22</v>
      </c>
      <c r="C14" s="4" t="s">
        <v>124</v>
      </c>
    </row>
    <row r="15" spans="1:4" ht="45" x14ac:dyDescent="0.25">
      <c r="A15" s="1">
        <f t="shared" si="0"/>
        <v>14</v>
      </c>
      <c r="B15" s="4" t="s">
        <v>23</v>
      </c>
      <c r="C15" s="4" t="s">
        <v>125</v>
      </c>
    </row>
    <row r="16" spans="1:4" ht="30" x14ac:dyDescent="0.25">
      <c r="A16" s="1">
        <f t="shared" si="0"/>
        <v>15</v>
      </c>
      <c r="B16" s="4" t="s">
        <v>24</v>
      </c>
      <c r="C16" s="4" t="s">
        <v>25</v>
      </c>
    </row>
    <row r="17" spans="1:3" ht="30" x14ac:dyDescent="0.25">
      <c r="A17" s="1">
        <f t="shared" si="0"/>
        <v>16</v>
      </c>
      <c r="B17" s="4" t="s">
        <v>26</v>
      </c>
      <c r="C17" s="4" t="s">
        <v>27</v>
      </c>
    </row>
    <row r="18" spans="1:3" ht="30" x14ac:dyDescent="0.25">
      <c r="A18" s="1">
        <f t="shared" si="0"/>
        <v>17</v>
      </c>
      <c r="B18" s="4" t="s">
        <v>28</v>
      </c>
      <c r="C18" s="4" t="s">
        <v>29</v>
      </c>
    </row>
    <row r="19" spans="1:3" ht="30" x14ac:dyDescent="0.25">
      <c r="A19" s="1">
        <f t="shared" si="0"/>
        <v>18</v>
      </c>
      <c r="B19" s="4" t="s">
        <v>30</v>
      </c>
      <c r="C19" s="4" t="s">
        <v>31</v>
      </c>
    </row>
    <row r="20" spans="1:3" ht="30" x14ac:dyDescent="0.25">
      <c r="A20" s="1">
        <f t="shared" si="0"/>
        <v>19</v>
      </c>
      <c r="B20" s="4" t="s">
        <v>32</v>
      </c>
      <c r="C20" s="4" t="s">
        <v>33</v>
      </c>
    </row>
    <row r="21" spans="1:3" ht="30" x14ac:dyDescent="0.25">
      <c r="A21" s="1">
        <f t="shared" si="0"/>
        <v>20</v>
      </c>
      <c r="B21" s="4" t="s">
        <v>34</v>
      </c>
      <c r="C21" s="4" t="s">
        <v>35</v>
      </c>
    </row>
    <row r="22" spans="1:3" ht="30" x14ac:dyDescent="0.25">
      <c r="A22" s="1">
        <f t="shared" si="0"/>
        <v>21</v>
      </c>
      <c r="B22" s="4" t="s">
        <v>36</v>
      </c>
      <c r="C22" s="4" t="s">
        <v>37</v>
      </c>
    </row>
    <row r="23" spans="1:3" ht="30" x14ac:dyDescent="0.25">
      <c r="A23" s="1">
        <f t="shared" si="0"/>
        <v>22</v>
      </c>
      <c r="B23" s="4" t="s">
        <v>38</v>
      </c>
      <c r="C23" s="4" t="s">
        <v>39</v>
      </c>
    </row>
    <row r="24" spans="1:3" ht="30" x14ac:dyDescent="0.25">
      <c r="A24" s="1">
        <f t="shared" si="0"/>
        <v>23</v>
      </c>
      <c r="B24" s="4" t="s">
        <v>40</v>
      </c>
      <c r="C24" s="4" t="s">
        <v>41</v>
      </c>
    </row>
    <row r="25" spans="1:3" ht="30" x14ac:dyDescent="0.25">
      <c r="A25" s="1">
        <f t="shared" si="0"/>
        <v>24</v>
      </c>
      <c r="B25" s="4" t="s">
        <v>42</v>
      </c>
      <c r="C25" s="4" t="s">
        <v>43</v>
      </c>
    </row>
    <row r="26" spans="1:3" ht="30" x14ac:dyDescent="0.25">
      <c r="A26" s="1">
        <f t="shared" si="0"/>
        <v>25</v>
      </c>
      <c r="B26" s="4" t="s">
        <v>44</v>
      </c>
      <c r="C26" s="4" t="s">
        <v>45</v>
      </c>
    </row>
    <row r="27" spans="1:3" ht="30" x14ac:dyDescent="0.25">
      <c r="A27" s="1">
        <f t="shared" si="0"/>
        <v>26</v>
      </c>
      <c r="B27" s="4" t="s">
        <v>46</v>
      </c>
      <c r="C27" s="4" t="s">
        <v>47</v>
      </c>
    </row>
    <row r="28" spans="1:3" ht="30" x14ac:dyDescent="0.25">
      <c r="A28" s="1">
        <f t="shared" si="0"/>
        <v>27</v>
      </c>
      <c r="B28" s="4" t="s">
        <v>48</v>
      </c>
      <c r="C28" s="4" t="s">
        <v>49</v>
      </c>
    </row>
    <row r="29" spans="1:3" ht="30" x14ac:dyDescent="0.25">
      <c r="A29" s="1">
        <f t="shared" si="0"/>
        <v>28</v>
      </c>
      <c r="B29" s="4" t="s">
        <v>50</v>
      </c>
      <c r="C29" s="4" t="s">
        <v>51</v>
      </c>
    </row>
    <row r="30" spans="1:3" ht="75" x14ac:dyDescent="0.25">
      <c r="A30" s="1">
        <f t="shared" si="0"/>
        <v>29</v>
      </c>
      <c r="B30" s="4" t="s">
        <v>123</v>
      </c>
      <c r="C30" s="7" t="s">
        <v>52</v>
      </c>
    </row>
    <row r="31" spans="1:3" ht="75" x14ac:dyDescent="0.25">
      <c r="A31" s="1">
        <f t="shared" si="0"/>
        <v>30</v>
      </c>
      <c r="B31" s="4" t="s">
        <v>122</v>
      </c>
      <c r="C31" s="7" t="s">
        <v>53</v>
      </c>
    </row>
    <row r="32" spans="1:3" ht="30" x14ac:dyDescent="0.25">
      <c r="A32" s="1">
        <f t="shared" si="0"/>
        <v>31</v>
      </c>
      <c r="B32" s="4" t="s">
        <v>54</v>
      </c>
      <c r="C32" s="4" t="s">
        <v>55</v>
      </c>
    </row>
  </sheetData>
  <conditionalFormatting sqref="B2:B32">
    <cfRule type="duplicateValues" dxfId="31"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4" zoomScaleNormal="100" workbookViewId="0">
      <selection activeCell="C1" sqref="C1"/>
    </sheetView>
  </sheetViews>
  <sheetFormatPr baseColWidth="10" defaultColWidth="11.5703125" defaultRowHeight="15" x14ac:dyDescent="0.25"/>
  <cols>
    <col min="1" max="1" width="6.5703125" style="24" customWidth="1"/>
    <col min="2" max="2" width="14.85546875" style="24" customWidth="1"/>
    <col min="3" max="3" width="41" style="24" customWidth="1"/>
    <col min="4" max="4" width="32.85546875" style="24" customWidth="1"/>
    <col min="5" max="5" width="49.140625" style="24" customWidth="1"/>
    <col min="6" max="6" width="63.5703125" style="24" customWidth="1"/>
    <col min="7" max="7" width="16.7109375" style="24" customWidth="1"/>
    <col min="8" max="8" width="32.85546875" style="24" hidden="1" customWidth="1"/>
    <col min="9" max="9" width="32.85546875" style="24" customWidth="1"/>
    <col min="10" max="10" width="32.85546875" style="14" hidden="1" customWidth="1"/>
    <col min="11" max="11" width="22.85546875" style="14" customWidth="1"/>
    <col min="12" max="16384" width="11.5703125" style="14"/>
  </cols>
  <sheetData>
    <row r="1" spans="1:11" s="25" customFormat="1" ht="28.5" x14ac:dyDescent="0.25">
      <c r="A1" s="15" t="s">
        <v>0</v>
      </c>
      <c r="B1" s="16" t="s">
        <v>102</v>
      </c>
      <c r="C1" s="16" t="s">
        <v>57</v>
      </c>
      <c r="D1" s="16" t="s">
        <v>59</v>
      </c>
      <c r="E1" s="16" t="s">
        <v>2</v>
      </c>
      <c r="F1" s="16" t="s">
        <v>60</v>
      </c>
      <c r="G1" s="16" t="s">
        <v>61</v>
      </c>
      <c r="H1" s="16" t="s">
        <v>62</v>
      </c>
      <c r="I1" s="17" t="s">
        <v>103</v>
      </c>
      <c r="J1" s="10" t="s">
        <v>132</v>
      </c>
      <c r="K1" s="17" t="s">
        <v>168</v>
      </c>
    </row>
    <row r="2" spans="1:11" s="11" customFormat="1" ht="111" customHeight="1" x14ac:dyDescent="0.25">
      <c r="A2" s="18">
        <v>1</v>
      </c>
      <c r="B2" s="19" t="s">
        <v>56</v>
      </c>
      <c r="C2" s="19" t="s">
        <v>104</v>
      </c>
      <c r="D2" s="19" t="s">
        <v>64</v>
      </c>
      <c r="E2" s="19" t="s">
        <v>135</v>
      </c>
      <c r="F2" s="19" t="s">
        <v>136</v>
      </c>
      <c r="G2" s="42" t="s">
        <v>63</v>
      </c>
      <c r="H2" s="19"/>
      <c r="I2" s="20" t="s">
        <v>58</v>
      </c>
      <c r="J2" s="12"/>
      <c r="K2" s="28"/>
    </row>
    <row r="3" spans="1:11" s="11" customFormat="1" ht="143.25" customHeight="1" x14ac:dyDescent="0.25">
      <c r="A3" s="21">
        <f>A2+1</f>
        <v>2</v>
      </c>
      <c r="B3" s="22" t="s">
        <v>56</v>
      </c>
      <c r="C3" s="22" t="s">
        <v>104</v>
      </c>
      <c r="D3" s="22" t="s">
        <v>105</v>
      </c>
      <c r="E3" s="22" t="s">
        <v>106</v>
      </c>
      <c r="F3" s="27" t="s">
        <v>137</v>
      </c>
      <c r="G3" s="43" t="s">
        <v>63</v>
      </c>
      <c r="H3" s="22" t="s">
        <v>107</v>
      </c>
      <c r="I3" s="23" t="s">
        <v>58</v>
      </c>
      <c r="J3" s="13" t="s">
        <v>133</v>
      </c>
      <c r="K3" s="28"/>
    </row>
    <row r="4" spans="1:11" s="11" customFormat="1" ht="97.5" customHeight="1" x14ac:dyDescent="0.25">
      <c r="A4" s="18">
        <f t="shared" ref="A4:A20" si="0">A3+1</f>
        <v>3</v>
      </c>
      <c r="B4" s="19" t="s">
        <v>66</v>
      </c>
      <c r="C4" s="19" t="s">
        <v>108</v>
      </c>
      <c r="D4" s="19" t="s">
        <v>138</v>
      </c>
      <c r="E4" s="19" t="s">
        <v>139</v>
      </c>
      <c r="F4" s="19" t="s">
        <v>140</v>
      </c>
      <c r="G4" s="42" t="s">
        <v>65</v>
      </c>
      <c r="H4" s="19" t="s">
        <v>109</v>
      </c>
      <c r="I4" s="20" t="s">
        <v>67</v>
      </c>
      <c r="J4" s="12" t="s">
        <v>134</v>
      </c>
      <c r="K4" s="28"/>
    </row>
    <row r="5" spans="1:11" s="11" customFormat="1" ht="111" customHeight="1" x14ac:dyDescent="0.25">
      <c r="A5" s="21">
        <f t="shared" si="0"/>
        <v>4</v>
      </c>
      <c r="B5" s="22" t="s">
        <v>66</v>
      </c>
      <c r="C5" s="22" t="s">
        <v>108</v>
      </c>
      <c r="D5" s="22" t="s">
        <v>141</v>
      </c>
      <c r="E5" s="22" t="s">
        <v>142</v>
      </c>
      <c r="F5" s="22" t="s">
        <v>143</v>
      </c>
      <c r="G5" s="43" t="s">
        <v>63</v>
      </c>
      <c r="H5" s="22" t="s">
        <v>114</v>
      </c>
      <c r="I5" s="23" t="s">
        <v>67</v>
      </c>
      <c r="J5" s="13"/>
      <c r="K5" s="28"/>
    </row>
    <row r="6" spans="1:11" s="11" customFormat="1" ht="101.25" customHeight="1" x14ac:dyDescent="0.25">
      <c r="A6" s="18">
        <f t="shared" si="0"/>
        <v>5</v>
      </c>
      <c r="B6" s="19" t="s">
        <v>68</v>
      </c>
      <c r="C6" s="19" t="s">
        <v>144</v>
      </c>
      <c r="D6" s="19" t="s">
        <v>145</v>
      </c>
      <c r="E6" s="19" t="s">
        <v>110</v>
      </c>
      <c r="F6" s="19" t="s">
        <v>146</v>
      </c>
      <c r="G6" s="42" t="s">
        <v>65</v>
      </c>
      <c r="H6" s="19" t="s">
        <v>114</v>
      </c>
      <c r="I6" s="20" t="s">
        <v>69</v>
      </c>
      <c r="J6" s="12"/>
      <c r="K6" s="28"/>
    </row>
    <row r="7" spans="1:11" s="11" customFormat="1" ht="125.25" customHeight="1" x14ac:dyDescent="0.25">
      <c r="A7" s="21">
        <f t="shared" si="0"/>
        <v>6</v>
      </c>
      <c r="B7" s="22" t="s">
        <v>68</v>
      </c>
      <c r="C7" s="22" t="s">
        <v>147</v>
      </c>
      <c r="D7" s="22" t="s">
        <v>155</v>
      </c>
      <c r="E7" s="22" t="s">
        <v>152</v>
      </c>
      <c r="F7" s="22" t="s">
        <v>148</v>
      </c>
      <c r="G7" s="43" t="s">
        <v>70</v>
      </c>
      <c r="H7" s="22" t="s">
        <v>114</v>
      </c>
      <c r="I7" s="23" t="s">
        <v>154</v>
      </c>
      <c r="J7" s="13"/>
      <c r="K7" s="28"/>
    </row>
    <row r="8" spans="1:11" s="11" customFormat="1" ht="117.75" customHeight="1" x14ac:dyDescent="0.25">
      <c r="A8" s="18">
        <f t="shared" si="0"/>
        <v>7</v>
      </c>
      <c r="B8" s="19" t="s">
        <v>68</v>
      </c>
      <c r="C8" s="19" t="s">
        <v>147</v>
      </c>
      <c r="D8" s="19" t="s">
        <v>156</v>
      </c>
      <c r="E8" s="19" t="s">
        <v>151</v>
      </c>
      <c r="F8" s="19" t="s">
        <v>149</v>
      </c>
      <c r="G8" s="42" t="s">
        <v>70</v>
      </c>
      <c r="H8" s="19" t="s">
        <v>114</v>
      </c>
      <c r="I8" s="20" t="s">
        <v>154</v>
      </c>
      <c r="J8" s="12"/>
      <c r="K8" s="28"/>
    </row>
    <row r="9" spans="1:11" s="11" customFormat="1" ht="108.75" customHeight="1" x14ac:dyDescent="0.25">
      <c r="A9" s="21">
        <f t="shared" si="0"/>
        <v>8</v>
      </c>
      <c r="B9" s="22" t="s">
        <v>68</v>
      </c>
      <c r="C9" s="22" t="s">
        <v>147</v>
      </c>
      <c r="D9" s="22" t="s">
        <v>157</v>
      </c>
      <c r="E9" s="22" t="s">
        <v>153</v>
      </c>
      <c r="F9" s="22" t="s">
        <v>150</v>
      </c>
      <c r="G9" s="43" t="s">
        <v>70</v>
      </c>
      <c r="H9" s="22" t="s">
        <v>114</v>
      </c>
      <c r="I9" s="23" t="s">
        <v>154</v>
      </c>
      <c r="J9" s="13"/>
      <c r="K9" s="28"/>
    </row>
    <row r="10" spans="1:11" s="11" customFormat="1" ht="81" customHeight="1" x14ac:dyDescent="0.25">
      <c r="A10" s="18">
        <f t="shared" si="0"/>
        <v>9</v>
      </c>
      <c r="B10" s="19" t="s">
        <v>68</v>
      </c>
      <c r="C10" s="19" t="s">
        <v>71</v>
      </c>
      <c r="D10" s="19" t="s">
        <v>73</v>
      </c>
      <c r="E10" s="19" t="s">
        <v>74</v>
      </c>
      <c r="F10" s="19" t="s">
        <v>158</v>
      </c>
      <c r="G10" s="42" t="s">
        <v>70</v>
      </c>
      <c r="H10" s="19" t="s">
        <v>114</v>
      </c>
      <c r="I10" s="20" t="s">
        <v>72</v>
      </c>
      <c r="J10" s="12"/>
      <c r="K10" s="28"/>
    </row>
    <row r="11" spans="1:11" s="11" customFormat="1" ht="67.5" customHeight="1" x14ac:dyDescent="0.25">
      <c r="A11" s="21">
        <f t="shared" si="0"/>
        <v>10</v>
      </c>
      <c r="B11" s="22" t="s">
        <v>75</v>
      </c>
      <c r="C11" s="22" t="s">
        <v>76</v>
      </c>
      <c r="D11" s="22" t="s">
        <v>78</v>
      </c>
      <c r="E11" s="22" t="s">
        <v>159</v>
      </c>
      <c r="F11" s="22" t="s">
        <v>79</v>
      </c>
      <c r="G11" s="43" t="s">
        <v>65</v>
      </c>
      <c r="H11" s="22" t="s">
        <v>114</v>
      </c>
      <c r="I11" s="23" t="s">
        <v>77</v>
      </c>
      <c r="J11" s="13"/>
      <c r="K11" s="28"/>
    </row>
    <row r="12" spans="1:11" s="11" customFormat="1" ht="72.75" customHeight="1" x14ac:dyDescent="0.25">
      <c r="A12" s="18">
        <f t="shared" si="0"/>
        <v>11</v>
      </c>
      <c r="B12" s="19" t="s">
        <v>75</v>
      </c>
      <c r="C12" s="19" t="s">
        <v>76</v>
      </c>
      <c r="D12" s="19" t="s">
        <v>80</v>
      </c>
      <c r="E12" s="19" t="s">
        <v>81</v>
      </c>
      <c r="F12" s="19" t="s">
        <v>82</v>
      </c>
      <c r="G12" s="42" t="s">
        <v>65</v>
      </c>
      <c r="H12" s="19" t="s">
        <v>114</v>
      </c>
      <c r="I12" s="20" t="s">
        <v>77</v>
      </c>
      <c r="J12" s="12"/>
      <c r="K12" s="28"/>
    </row>
    <row r="13" spans="1:11" s="41" customFormat="1" ht="124.5" customHeight="1" x14ac:dyDescent="0.25">
      <c r="A13" s="36">
        <f t="shared" si="0"/>
        <v>12</v>
      </c>
      <c r="B13" s="37" t="s">
        <v>75</v>
      </c>
      <c r="C13" s="37" t="s">
        <v>83</v>
      </c>
      <c r="D13" s="37" t="s">
        <v>120</v>
      </c>
      <c r="E13" s="37" t="s">
        <v>121</v>
      </c>
      <c r="F13" s="37" t="s">
        <v>167</v>
      </c>
      <c r="G13" s="44" t="s">
        <v>65</v>
      </c>
      <c r="H13" s="37" t="s">
        <v>114</v>
      </c>
      <c r="I13" s="38" t="s">
        <v>84</v>
      </c>
      <c r="J13" s="39"/>
      <c r="K13" s="40"/>
    </row>
    <row r="14" spans="1:11" s="11" customFormat="1" ht="66" customHeight="1" x14ac:dyDescent="0.25">
      <c r="A14" s="18">
        <f t="shared" si="0"/>
        <v>13</v>
      </c>
      <c r="B14" s="19" t="s">
        <v>75</v>
      </c>
      <c r="C14" s="19" t="s">
        <v>85</v>
      </c>
      <c r="D14" s="19" t="s">
        <v>86</v>
      </c>
      <c r="E14" s="19" t="s">
        <v>87</v>
      </c>
      <c r="F14" s="19" t="s">
        <v>160</v>
      </c>
      <c r="G14" s="42" t="s">
        <v>65</v>
      </c>
      <c r="H14" s="19" t="s">
        <v>114</v>
      </c>
      <c r="I14" s="20" t="s">
        <v>161</v>
      </c>
      <c r="J14" s="12"/>
      <c r="K14" s="28"/>
    </row>
    <row r="15" spans="1:11" s="11" customFormat="1" ht="68.25" customHeight="1" x14ac:dyDescent="0.25">
      <c r="A15" s="21">
        <f t="shared" si="0"/>
        <v>14</v>
      </c>
      <c r="B15" s="22" t="s">
        <v>75</v>
      </c>
      <c r="C15" s="22" t="s">
        <v>85</v>
      </c>
      <c r="D15" s="22" t="s">
        <v>88</v>
      </c>
      <c r="E15" s="22" t="s">
        <v>89</v>
      </c>
      <c r="F15" s="22" t="s">
        <v>162</v>
      </c>
      <c r="G15" s="43" t="s">
        <v>65</v>
      </c>
      <c r="H15" s="22" t="s">
        <v>114</v>
      </c>
      <c r="I15" s="23" t="s">
        <v>161</v>
      </c>
      <c r="J15" s="13"/>
      <c r="K15" s="28"/>
    </row>
    <row r="16" spans="1:11" s="11" customFormat="1" ht="54.75" customHeight="1" x14ac:dyDescent="0.25">
      <c r="A16" s="18">
        <f t="shared" si="0"/>
        <v>15</v>
      </c>
      <c r="B16" s="19" t="s">
        <v>75</v>
      </c>
      <c r="C16" s="19" t="s">
        <v>90</v>
      </c>
      <c r="D16" s="19" t="s">
        <v>92</v>
      </c>
      <c r="E16" s="19" t="s">
        <v>93</v>
      </c>
      <c r="F16" s="19" t="s">
        <v>94</v>
      </c>
      <c r="G16" s="42" t="s">
        <v>65</v>
      </c>
      <c r="H16" s="19" t="s">
        <v>114</v>
      </c>
      <c r="I16" s="20" t="s">
        <v>91</v>
      </c>
      <c r="J16" s="12"/>
      <c r="K16" s="28"/>
    </row>
    <row r="17" spans="1:11" s="11" customFormat="1" ht="57.75" customHeight="1" x14ac:dyDescent="0.25">
      <c r="A17" s="21">
        <f t="shared" si="0"/>
        <v>16</v>
      </c>
      <c r="B17" s="22" t="s">
        <v>75</v>
      </c>
      <c r="C17" s="22" t="s">
        <v>164</v>
      </c>
      <c r="D17" s="22" t="s">
        <v>163</v>
      </c>
      <c r="E17" s="22" t="s">
        <v>165</v>
      </c>
      <c r="F17" s="22" t="s">
        <v>166</v>
      </c>
      <c r="G17" s="43" t="s">
        <v>65</v>
      </c>
      <c r="H17" s="22" t="s">
        <v>114</v>
      </c>
      <c r="I17" s="23" t="s">
        <v>91</v>
      </c>
      <c r="J17" s="13"/>
      <c r="K17" s="28"/>
    </row>
    <row r="18" spans="1:11" s="11" customFormat="1" ht="53.25" customHeight="1" x14ac:dyDescent="0.25">
      <c r="A18" s="18">
        <f t="shared" si="0"/>
        <v>17</v>
      </c>
      <c r="B18" s="19" t="s">
        <v>75</v>
      </c>
      <c r="C18" s="19" t="s">
        <v>111</v>
      </c>
      <c r="D18" s="19" t="s">
        <v>112</v>
      </c>
      <c r="E18" s="19" t="s">
        <v>113</v>
      </c>
      <c r="F18" s="19" t="s">
        <v>95</v>
      </c>
      <c r="G18" s="42" t="s">
        <v>65</v>
      </c>
      <c r="H18" s="19" t="s">
        <v>114</v>
      </c>
      <c r="I18" s="20" t="s">
        <v>91</v>
      </c>
      <c r="J18" s="12"/>
      <c r="K18" s="28"/>
    </row>
    <row r="19" spans="1:11" s="11" customFormat="1" ht="90.75" customHeight="1" x14ac:dyDescent="0.25">
      <c r="A19" s="21">
        <f t="shared" si="0"/>
        <v>18</v>
      </c>
      <c r="B19" s="22" t="s">
        <v>75</v>
      </c>
      <c r="C19" s="22" t="s">
        <v>96</v>
      </c>
      <c r="D19" s="22" t="s">
        <v>98</v>
      </c>
      <c r="E19" s="22" t="s">
        <v>115</v>
      </c>
      <c r="F19" s="22" t="s">
        <v>99</v>
      </c>
      <c r="G19" s="43" t="s">
        <v>65</v>
      </c>
      <c r="H19" s="22" t="s">
        <v>114</v>
      </c>
      <c r="I19" s="23" t="s">
        <v>97</v>
      </c>
      <c r="J19" s="13"/>
      <c r="K19" s="28"/>
    </row>
    <row r="20" spans="1:11" s="11" customFormat="1" ht="75" customHeight="1" x14ac:dyDescent="0.25">
      <c r="A20" s="18">
        <f t="shared" si="0"/>
        <v>19</v>
      </c>
      <c r="B20" s="19" t="s">
        <v>75</v>
      </c>
      <c r="C20" s="19" t="s">
        <v>100</v>
      </c>
      <c r="D20" s="19" t="s">
        <v>116</v>
      </c>
      <c r="E20" s="19" t="s">
        <v>117</v>
      </c>
      <c r="F20" s="19" t="s">
        <v>118</v>
      </c>
      <c r="G20" s="42" t="s">
        <v>65</v>
      </c>
      <c r="H20" s="19" t="s">
        <v>119</v>
      </c>
      <c r="I20" s="26" t="s">
        <v>101</v>
      </c>
      <c r="J20" s="12"/>
      <c r="K20" s="28"/>
    </row>
  </sheetData>
  <pageMargins left="0.23622047244094491" right="0.23622047244094491" top="0.74803149606299213" bottom="0.74803149606299213" header="0.31496062992125984" footer="0.31496062992125984"/>
  <pageSetup scale="47" fitToHeight="0" orientation="landscape" r:id="rId1"/>
  <colBreaks count="1" manualBreakCount="1">
    <brk id="9"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
  <sheetViews>
    <sheetView tabSelected="1" view="pageBreakPreview" zoomScale="60" zoomScaleNormal="55" zoomScalePageLayoutView="30" workbookViewId="0">
      <selection activeCell="O2" sqref="O2"/>
    </sheetView>
  </sheetViews>
  <sheetFormatPr baseColWidth="10" defaultColWidth="11.5703125" defaultRowHeight="21" x14ac:dyDescent="0.25"/>
  <cols>
    <col min="1" max="1" width="11.7109375" style="14" customWidth="1"/>
    <col min="2" max="2" width="56" style="30" customWidth="1"/>
    <col min="3" max="3" width="67.85546875" style="30" customWidth="1"/>
    <col min="4" max="4" width="62" style="30" customWidth="1"/>
    <col min="5" max="5" width="18.5703125" style="30" customWidth="1"/>
    <col min="6" max="6" width="20.85546875" style="29" customWidth="1"/>
    <col min="7" max="7" width="15.85546875" style="29" customWidth="1"/>
    <col min="8" max="13" width="25.28515625" style="29" hidden="1" customWidth="1"/>
    <col min="14" max="14" width="18.42578125" style="34" hidden="1" customWidth="1"/>
    <col min="15" max="15" width="63" style="14" customWidth="1"/>
    <col min="16" max="16" width="73.28515625" style="14" customWidth="1"/>
    <col min="17" max="49" width="11.5703125" style="14" customWidth="1"/>
    <col min="50" max="50" width="73.28515625" style="14" customWidth="1"/>
    <col min="51" max="16384" width="11.5703125" style="14"/>
  </cols>
  <sheetData>
    <row r="1" spans="1:16" ht="31.5" x14ac:dyDescent="0.25">
      <c r="A1" s="31" t="s">
        <v>208</v>
      </c>
    </row>
    <row r="3" spans="1:16" ht="24" thickBot="1" x14ac:dyDescent="0.3">
      <c r="A3" s="140" t="s">
        <v>193</v>
      </c>
      <c r="B3" s="141"/>
      <c r="C3" s="142" t="s">
        <v>207</v>
      </c>
      <c r="D3" s="142"/>
      <c r="E3" s="142"/>
      <c r="F3" s="142"/>
      <c r="G3" s="142"/>
      <c r="H3" s="142"/>
      <c r="I3" s="142"/>
      <c r="J3" s="142"/>
      <c r="K3" s="142"/>
      <c r="L3" s="142"/>
      <c r="M3" s="142"/>
      <c r="N3" s="142"/>
      <c r="O3" s="142"/>
    </row>
    <row r="4" spans="1:16" s="2" customFormat="1" ht="21" customHeight="1" x14ac:dyDescent="0.25">
      <c r="A4" s="161" t="s">
        <v>102</v>
      </c>
      <c r="B4" s="163" t="s">
        <v>59</v>
      </c>
      <c r="C4" s="165" t="s">
        <v>169</v>
      </c>
      <c r="D4" s="165" t="s">
        <v>1</v>
      </c>
      <c r="E4" s="172" t="s">
        <v>194</v>
      </c>
      <c r="F4" s="132" t="s">
        <v>171</v>
      </c>
      <c r="G4" s="132"/>
      <c r="H4" s="132" t="s">
        <v>170</v>
      </c>
      <c r="I4" s="132"/>
      <c r="J4" s="132" t="s">
        <v>171</v>
      </c>
      <c r="K4" s="132"/>
      <c r="L4" s="132" t="s">
        <v>172</v>
      </c>
      <c r="M4" s="132"/>
      <c r="N4" s="174" t="s">
        <v>173</v>
      </c>
      <c r="O4" s="150" t="s">
        <v>211</v>
      </c>
    </row>
    <row r="5" spans="1:16" s="2" customFormat="1" ht="35.25" customHeight="1" thickBot="1" x14ac:dyDescent="0.3">
      <c r="A5" s="162"/>
      <c r="B5" s="164"/>
      <c r="C5" s="166"/>
      <c r="D5" s="166"/>
      <c r="E5" s="173"/>
      <c r="F5" s="33" t="s">
        <v>209</v>
      </c>
      <c r="G5" s="33" t="s">
        <v>210</v>
      </c>
      <c r="H5" s="33" t="s">
        <v>174</v>
      </c>
      <c r="I5" s="33" t="s">
        <v>175</v>
      </c>
      <c r="J5" s="33" t="s">
        <v>174</v>
      </c>
      <c r="K5" s="33" t="s">
        <v>175</v>
      </c>
      <c r="L5" s="32" t="s">
        <v>174</v>
      </c>
      <c r="M5" s="32" t="s">
        <v>175</v>
      </c>
      <c r="N5" s="175"/>
      <c r="O5" s="151"/>
    </row>
    <row r="6" spans="1:16" s="45" customFormat="1" ht="94.5" hidden="1" customHeight="1" thickBot="1" x14ac:dyDescent="0.3">
      <c r="A6" s="145" t="s">
        <v>56</v>
      </c>
      <c r="B6" s="152" t="s">
        <v>64</v>
      </c>
      <c r="C6" s="154" t="s">
        <v>176</v>
      </c>
      <c r="D6" s="46" t="s">
        <v>4</v>
      </c>
      <c r="E6" s="109" t="s">
        <v>63</v>
      </c>
      <c r="F6" s="47"/>
      <c r="G6" s="133"/>
      <c r="H6" s="35"/>
      <c r="I6" s="133"/>
      <c r="J6" s="35"/>
      <c r="K6" s="133"/>
      <c r="L6" s="48"/>
      <c r="M6" s="109"/>
      <c r="N6" s="176"/>
      <c r="O6" s="135"/>
    </row>
    <row r="7" spans="1:16" s="45" customFormat="1" ht="94.5" hidden="1" customHeight="1" thickBot="1" x14ac:dyDescent="0.3">
      <c r="A7" s="145"/>
      <c r="B7" s="153"/>
      <c r="C7" s="155"/>
      <c r="D7" s="49" t="s">
        <v>6</v>
      </c>
      <c r="E7" s="110"/>
      <c r="F7" s="50"/>
      <c r="G7" s="134"/>
      <c r="H7" s="51"/>
      <c r="I7" s="134"/>
      <c r="J7" s="51"/>
      <c r="K7" s="134"/>
      <c r="L7" s="48"/>
      <c r="M7" s="110"/>
      <c r="N7" s="177"/>
      <c r="O7" s="136"/>
    </row>
    <row r="8" spans="1:16" s="45" customFormat="1" ht="94.5" hidden="1" customHeight="1" thickBot="1" x14ac:dyDescent="0.3">
      <c r="A8" s="156" t="s">
        <v>66</v>
      </c>
      <c r="B8" s="152" t="s">
        <v>203</v>
      </c>
      <c r="C8" s="154" t="s">
        <v>204</v>
      </c>
      <c r="D8" s="46" t="s">
        <v>205</v>
      </c>
      <c r="E8" s="107" t="s">
        <v>63</v>
      </c>
      <c r="F8" s="47"/>
      <c r="G8" s="35"/>
      <c r="H8" s="35"/>
      <c r="I8" s="35"/>
      <c r="J8" s="35"/>
      <c r="K8" s="35"/>
      <c r="L8" s="48"/>
      <c r="M8" s="159"/>
      <c r="N8" s="52"/>
      <c r="O8" s="135"/>
    </row>
    <row r="9" spans="1:16" s="45" customFormat="1" ht="94.5" hidden="1" customHeight="1" thickBot="1" x14ac:dyDescent="0.3">
      <c r="A9" s="157"/>
      <c r="B9" s="153"/>
      <c r="C9" s="155"/>
      <c r="D9" s="49" t="s">
        <v>206</v>
      </c>
      <c r="E9" s="108"/>
      <c r="F9" s="47"/>
      <c r="G9" s="35"/>
      <c r="H9" s="35"/>
      <c r="I9" s="35"/>
      <c r="J9" s="35"/>
      <c r="K9" s="35"/>
      <c r="L9" s="53"/>
      <c r="M9" s="160"/>
      <c r="N9" s="52"/>
      <c r="O9" s="136"/>
    </row>
    <row r="10" spans="1:16" s="57" customFormat="1" ht="136.5" customHeight="1" thickBot="1" x14ac:dyDescent="0.3">
      <c r="A10" s="157"/>
      <c r="B10" s="143" t="s">
        <v>138</v>
      </c>
      <c r="C10" s="125" t="s">
        <v>140</v>
      </c>
      <c r="D10" s="54" t="s">
        <v>181</v>
      </c>
      <c r="E10" s="99" t="s">
        <v>65</v>
      </c>
      <c r="F10" s="48">
        <v>332</v>
      </c>
      <c r="G10" s="171">
        <f>IFERROR((F10/F11),"")</f>
        <v>0.92222222222222228</v>
      </c>
      <c r="H10" s="48"/>
      <c r="I10" s="131"/>
      <c r="J10" s="48"/>
      <c r="K10" s="131"/>
      <c r="L10" s="48"/>
      <c r="M10" s="107"/>
      <c r="N10" s="55"/>
      <c r="O10" s="95" t="s">
        <v>216</v>
      </c>
      <c r="P10" s="56">
        <f>F10+H10+J10+L10</f>
        <v>332</v>
      </c>
    </row>
    <row r="11" spans="1:16" s="57" customFormat="1" ht="124.5" customHeight="1" thickBot="1" x14ac:dyDescent="0.3">
      <c r="A11" s="157"/>
      <c r="B11" s="144"/>
      <c r="C11" s="126"/>
      <c r="D11" s="58" t="s">
        <v>182</v>
      </c>
      <c r="E11" s="100"/>
      <c r="F11" s="48">
        <v>360</v>
      </c>
      <c r="G11" s="112"/>
      <c r="H11" s="48"/>
      <c r="I11" s="108"/>
      <c r="J11" s="48"/>
      <c r="K11" s="108"/>
      <c r="L11" s="48"/>
      <c r="M11" s="108"/>
      <c r="N11" s="59"/>
      <c r="O11" s="96"/>
      <c r="P11" s="56">
        <f>F11+H11+J11+L11</f>
        <v>360</v>
      </c>
    </row>
    <row r="12" spans="1:16" s="57" customFormat="1" ht="94.5" hidden="1" customHeight="1" thickBot="1" x14ac:dyDescent="0.3">
      <c r="A12" s="157"/>
      <c r="B12" s="146" t="s">
        <v>141</v>
      </c>
      <c r="C12" s="148" t="s">
        <v>143</v>
      </c>
      <c r="D12" s="60" t="s">
        <v>177</v>
      </c>
      <c r="E12" s="131" t="s">
        <v>63</v>
      </c>
      <c r="F12" s="35"/>
      <c r="G12" s="94"/>
      <c r="H12" s="35"/>
      <c r="I12" s="35"/>
      <c r="J12" s="35"/>
      <c r="K12" s="35"/>
      <c r="L12" s="48"/>
      <c r="M12" s="131"/>
      <c r="N12" s="178"/>
      <c r="O12" s="137"/>
      <c r="P12" s="61"/>
    </row>
    <row r="13" spans="1:16" s="57" customFormat="1" ht="94.5" hidden="1" customHeight="1" thickBot="1" x14ac:dyDescent="0.3">
      <c r="A13" s="158"/>
      <c r="B13" s="147"/>
      <c r="C13" s="149"/>
      <c r="D13" s="60" t="s">
        <v>178</v>
      </c>
      <c r="E13" s="108"/>
      <c r="F13" s="35"/>
      <c r="G13" s="94"/>
      <c r="H13" s="35"/>
      <c r="I13" s="35"/>
      <c r="J13" s="35"/>
      <c r="K13" s="35"/>
      <c r="L13" s="48"/>
      <c r="M13" s="108"/>
      <c r="N13" s="179"/>
      <c r="O13" s="96"/>
      <c r="P13" s="61"/>
    </row>
    <row r="14" spans="1:16" s="57" customFormat="1" ht="94.5" customHeight="1" thickBot="1" x14ac:dyDescent="0.3">
      <c r="A14" s="145" t="s">
        <v>68</v>
      </c>
      <c r="B14" s="123" t="s">
        <v>145</v>
      </c>
      <c r="C14" s="125" t="s">
        <v>146</v>
      </c>
      <c r="D14" s="54" t="s">
        <v>179</v>
      </c>
      <c r="E14" s="107" t="s">
        <v>65</v>
      </c>
      <c r="F14" s="48">
        <v>360</v>
      </c>
      <c r="G14" s="109">
        <f>IFERROR((F14/F15),"")</f>
        <v>1</v>
      </c>
      <c r="H14" s="48"/>
      <c r="I14" s="107"/>
      <c r="J14" s="48"/>
      <c r="K14" s="107"/>
      <c r="L14" s="48"/>
      <c r="M14" s="107"/>
      <c r="N14" s="62"/>
      <c r="O14" s="138" t="s">
        <v>217</v>
      </c>
    </row>
    <row r="15" spans="1:16" s="57" customFormat="1" ht="117.75" customHeight="1" thickBot="1" x14ac:dyDescent="0.3">
      <c r="A15" s="145"/>
      <c r="B15" s="124"/>
      <c r="C15" s="126"/>
      <c r="D15" s="58" t="s">
        <v>180</v>
      </c>
      <c r="E15" s="108"/>
      <c r="F15" s="48">
        <v>360</v>
      </c>
      <c r="G15" s="110"/>
      <c r="H15" s="48"/>
      <c r="I15" s="108"/>
      <c r="J15" s="48"/>
      <c r="K15" s="108"/>
      <c r="L15" s="48"/>
      <c r="M15" s="108"/>
      <c r="N15" s="63"/>
      <c r="O15" s="139"/>
      <c r="P15" s="64">
        <f>F15+H15+J15+L15</f>
        <v>360</v>
      </c>
    </row>
    <row r="16" spans="1:16" s="57" customFormat="1" ht="134.25" customHeight="1" thickBot="1" x14ac:dyDescent="0.3">
      <c r="A16" s="156" t="s">
        <v>75</v>
      </c>
      <c r="B16" s="169" t="s">
        <v>78</v>
      </c>
      <c r="C16" s="125" t="s">
        <v>79</v>
      </c>
      <c r="D16" s="54" t="s">
        <v>24</v>
      </c>
      <c r="E16" s="99" t="s">
        <v>65</v>
      </c>
      <c r="F16" s="68">
        <v>360</v>
      </c>
      <c r="G16" s="103">
        <f>IFERROR(((F16/F17)-1),"")</f>
        <v>0.16504854368932032</v>
      </c>
      <c r="H16" s="48"/>
      <c r="I16" s="167"/>
      <c r="J16" s="48"/>
      <c r="K16" s="107"/>
      <c r="L16" s="48"/>
      <c r="M16" s="107"/>
      <c r="N16" s="62"/>
      <c r="O16" s="95" t="s">
        <v>218</v>
      </c>
    </row>
    <row r="17" spans="1:49" s="57" customFormat="1" ht="134.25" customHeight="1" thickBot="1" x14ac:dyDescent="0.3">
      <c r="A17" s="157"/>
      <c r="B17" s="170"/>
      <c r="C17" s="126"/>
      <c r="D17" s="58" t="s">
        <v>183</v>
      </c>
      <c r="E17" s="100"/>
      <c r="F17" s="48">
        <v>309</v>
      </c>
      <c r="G17" s="104"/>
      <c r="H17" s="68"/>
      <c r="I17" s="168"/>
      <c r="J17" s="68"/>
      <c r="K17" s="108"/>
      <c r="L17" s="68"/>
      <c r="M17" s="108"/>
      <c r="N17" s="69"/>
      <c r="O17" s="96"/>
    </row>
    <row r="18" spans="1:49" s="57" customFormat="1" ht="87" customHeight="1" thickBot="1" x14ac:dyDescent="0.3">
      <c r="A18" s="157"/>
      <c r="B18" s="123" t="s">
        <v>199</v>
      </c>
      <c r="C18" s="125" t="s">
        <v>200</v>
      </c>
      <c r="D18" s="54" t="s">
        <v>201</v>
      </c>
      <c r="E18" s="107" t="s">
        <v>65</v>
      </c>
      <c r="F18" s="48">
        <v>1477</v>
      </c>
      <c r="G18" s="109">
        <f>IFERROR(((F18/F19)-1),"")</f>
        <v>-2.6367831245880047E-2</v>
      </c>
      <c r="H18" s="48"/>
      <c r="I18" s="107"/>
      <c r="J18" s="48"/>
      <c r="K18" s="107"/>
      <c r="L18" s="48"/>
      <c r="M18" s="107"/>
      <c r="N18" s="105"/>
      <c r="O18" s="95" t="s">
        <v>219</v>
      </c>
    </row>
    <row r="19" spans="1:49" s="57" customFormat="1" ht="107.25" customHeight="1" thickBot="1" x14ac:dyDescent="0.3">
      <c r="A19" s="157"/>
      <c r="B19" s="124"/>
      <c r="C19" s="126"/>
      <c r="D19" s="58" t="s">
        <v>202</v>
      </c>
      <c r="E19" s="108"/>
      <c r="F19" s="48">
        <v>1517</v>
      </c>
      <c r="G19" s="110"/>
      <c r="H19" s="48"/>
      <c r="I19" s="108"/>
      <c r="J19" s="48"/>
      <c r="K19" s="108"/>
      <c r="L19" s="48"/>
      <c r="M19" s="108"/>
      <c r="N19" s="106"/>
      <c r="O19" s="96"/>
    </row>
    <row r="20" spans="1:49" s="57" customFormat="1" ht="106.5" customHeight="1" thickBot="1" x14ac:dyDescent="0.3">
      <c r="A20" s="157"/>
      <c r="B20" s="123" t="s">
        <v>80</v>
      </c>
      <c r="C20" s="125" t="s">
        <v>82</v>
      </c>
      <c r="D20" s="54" t="s">
        <v>28</v>
      </c>
      <c r="E20" s="99" t="s">
        <v>65</v>
      </c>
      <c r="F20" s="68">
        <v>96</v>
      </c>
      <c r="G20" s="111">
        <f>IFERROR((F20/F21),"")</f>
        <v>0.26666666666666666</v>
      </c>
      <c r="H20" s="48"/>
      <c r="I20" s="107"/>
      <c r="J20" s="48"/>
      <c r="K20" s="107"/>
      <c r="L20" s="48"/>
      <c r="M20" s="107"/>
      <c r="N20" s="62"/>
      <c r="O20" s="97" t="s">
        <v>220</v>
      </c>
      <c r="P20" s="64"/>
    </row>
    <row r="21" spans="1:49" s="57" customFormat="1" ht="106.5" customHeight="1" thickBot="1" x14ac:dyDescent="0.3">
      <c r="A21" s="157"/>
      <c r="B21" s="124"/>
      <c r="C21" s="126"/>
      <c r="D21" s="58" t="s">
        <v>24</v>
      </c>
      <c r="E21" s="100"/>
      <c r="F21" s="88">
        <v>360</v>
      </c>
      <c r="G21" s="112"/>
      <c r="H21" s="48"/>
      <c r="I21" s="108"/>
      <c r="J21" s="48"/>
      <c r="K21" s="108"/>
      <c r="L21" s="48"/>
      <c r="M21" s="108"/>
      <c r="N21" s="63"/>
      <c r="O21" s="98"/>
      <c r="P21" s="64"/>
    </row>
    <row r="22" spans="1:49" s="83" customFormat="1" ht="203.25" customHeight="1" thickBot="1" x14ac:dyDescent="0.3">
      <c r="A22" s="157"/>
      <c r="B22" s="123" t="s">
        <v>120</v>
      </c>
      <c r="C22" s="182" t="s">
        <v>167</v>
      </c>
      <c r="D22" s="79" t="s">
        <v>212</v>
      </c>
      <c r="E22" s="115" t="s">
        <v>65</v>
      </c>
      <c r="F22" s="80">
        <v>3857</v>
      </c>
      <c r="G22" s="113">
        <f>IFERROR((F22/F23),"")</f>
        <v>0.53200000000000003</v>
      </c>
      <c r="H22" s="80"/>
      <c r="I22" s="115"/>
      <c r="J22" s="80"/>
      <c r="K22" s="115"/>
      <c r="L22" s="80"/>
      <c r="M22" s="115"/>
      <c r="N22" s="81"/>
      <c r="O22" s="95" t="s">
        <v>213</v>
      </c>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row>
    <row r="23" spans="1:49" s="86" customFormat="1" ht="168" customHeight="1" thickBot="1" x14ac:dyDescent="0.3">
      <c r="A23" s="157"/>
      <c r="B23" s="124"/>
      <c r="C23" s="183"/>
      <c r="D23" s="84" t="s">
        <v>192</v>
      </c>
      <c r="E23" s="116"/>
      <c r="F23" s="80">
        <v>7250</v>
      </c>
      <c r="G23" s="114"/>
      <c r="H23" s="80"/>
      <c r="I23" s="116"/>
      <c r="J23" s="80"/>
      <c r="K23" s="116"/>
      <c r="L23" s="80"/>
      <c r="M23" s="116"/>
      <c r="N23" s="85"/>
      <c r="O23" s="96"/>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row>
    <row r="24" spans="1:49" s="66" customFormat="1" ht="87" customHeight="1" thickBot="1" x14ac:dyDescent="0.3">
      <c r="A24" s="157"/>
      <c r="B24" s="180" t="s">
        <v>86</v>
      </c>
      <c r="C24" s="125" t="s">
        <v>160</v>
      </c>
      <c r="D24" s="54" t="s">
        <v>184</v>
      </c>
      <c r="E24" s="107" t="s">
        <v>65</v>
      </c>
      <c r="F24" s="48">
        <v>10661</v>
      </c>
      <c r="G24" s="109">
        <f>IFERROR((F24/F25),"")</f>
        <v>0.1224107839985303</v>
      </c>
      <c r="H24" s="48"/>
      <c r="I24" s="107"/>
      <c r="J24" s="48"/>
      <c r="K24" s="107"/>
      <c r="L24" s="48"/>
      <c r="M24" s="107"/>
      <c r="N24" s="62"/>
      <c r="O24" s="95" t="s">
        <v>215</v>
      </c>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s="67" customFormat="1" ht="87" customHeight="1" thickBot="1" x14ac:dyDescent="0.3">
      <c r="A25" s="157"/>
      <c r="B25" s="181"/>
      <c r="C25" s="126"/>
      <c r="D25" s="58" t="s">
        <v>185</v>
      </c>
      <c r="E25" s="108"/>
      <c r="F25" s="48">
        <v>87092</v>
      </c>
      <c r="G25" s="110"/>
      <c r="H25" s="48"/>
      <c r="I25" s="108"/>
      <c r="J25" s="48"/>
      <c r="K25" s="108"/>
      <c r="L25" s="48"/>
      <c r="M25" s="108"/>
      <c r="N25" s="63"/>
      <c r="O25" s="96"/>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s="66" customFormat="1" ht="87" customHeight="1" thickBot="1" x14ac:dyDescent="0.3">
      <c r="A26" s="157"/>
      <c r="B26" s="180" t="s">
        <v>88</v>
      </c>
      <c r="C26" s="125" t="s">
        <v>162</v>
      </c>
      <c r="D26" s="54" t="s">
        <v>186</v>
      </c>
      <c r="E26" s="107" t="s">
        <v>65</v>
      </c>
      <c r="F26" s="48">
        <v>76431</v>
      </c>
      <c r="G26" s="109">
        <f>IFERROR((F26/F27),"")</f>
        <v>0.87758921600146966</v>
      </c>
      <c r="H26" s="48"/>
      <c r="I26" s="107"/>
      <c r="J26" s="48"/>
      <c r="K26" s="107"/>
      <c r="L26" s="48"/>
      <c r="M26" s="107"/>
      <c r="N26" s="62"/>
      <c r="O26" s="95" t="s">
        <v>224</v>
      </c>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s="67" customFormat="1" ht="87" customHeight="1" thickBot="1" x14ac:dyDescent="0.3">
      <c r="A27" s="157"/>
      <c r="B27" s="181"/>
      <c r="C27" s="126"/>
      <c r="D27" s="58" t="s">
        <v>185</v>
      </c>
      <c r="E27" s="108"/>
      <c r="F27" s="48">
        <v>87092</v>
      </c>
      <c r="G27" s="110"/>
      <c r="H27" s="48"/>
      <c r="I27" s="108"/>
      <c r="J27" s="48"/>
      <c r="K27" s="108"/>
      <c r="L27" s="48"/>
      <c r="M27" s="108"/>
      <c r="N27" s="63"/>
      <c r="O27" s="96"/>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s="66" customFormat="1" ht="116.25" customHeight="1" thickBot="1" x14ac:dyDescent="0.3">
      <c r="A28" s="157"/>
      <c r="B28" s="123" t="s">
        <v>92</v>
      </c>
      <c r="C28" s="125" t="s">
        <v>94</v>
      </c>
      <c r="D28" s="54" t="s">
        <v>187</v>
      </c>
      <c r="E28" s="107" t="s">
        <v>65</v>
      </c>
      <c r="F28" s="48">
        <v>13937</v>
      </c>
      <c r="G28" s="117">
        <f>F28/F29</f>
        <v>0.48193229364777485</v>
      </c>
      <c r="H28" s="48"/>
      <c r="I28" s="119"/>
      <c r="J28" s="48"/>
      <c r="K28" s="119"/>
      <c r="L28" s="48"/>
      <c r="M28" s="119"/>
      <c r="N28" s="55"/>
      <c r="O28" s="95" t="s">
        <v>221</v>
      </c>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s="67" customFormat="1" ht="116.25" customHeight="1" thickBot="1" x14ac:dyDescent="0.3">
      <c r="A29" s="157"/>
      <c r="B29" s="124"/>
      <c r="C29" s="126"/>
      <c r="D29" s="58" t="s">
        <v>50</v>
      </c>
      <c r="E29" s="108"/>
      <c r="F29" s="48">
        <v>28919</v>
      </c>
      <c r="G29" s="118"/>
      <c r="H29" s="48"/>
      <c r="I29" s="120"/>
      <c r="J29" s="48"/>
      <c r="K29" s="120"/>
      <c r="L29" s="48"/>
      <c r="M29" s="120"/>
      <c r="N29" s="70"/>
      <c r="O29" s="96"/>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s="66" customFormat="1" ht="129.75" customHeight="1" thickBot="1" x14ac:dyDescent="0.3">
      <c r="A30" s="157"/>
      <c r="B30" s="123" t="s">
        <v>163</v>
      </c>
      <c r="C30" s="125" t="s">
        <v>166</v>
      </c>
      <c r="D30" s="54" t="s">
        <v>188</v>
      </c>
      <c r="E30" s="99" t="s">
        <v>65</v>
      </c>
      <c r="F30" s="48">
        <v>1790</v>
      </c>
      <c r="G30" s="111">
        <f t="shared" ref="G30" si="0">IFERROR((F30/F31),"")</f>
        <v>0.12843510081079143</v>
      </c>
      <c r="H30" s="48"/>
      <c r="I30" s="107"/>
      <c r="J30" s="48"/>
      <c r="K30" s="107"/>
      <c r="L30" s="48"/>
      <c r="M30" s="107"/>
      <c r="N30" s="62"/>
      <c r="O30" s="95" t="s">
        <v>214</v>
      </c>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s="67" customFormat="1" ht="129.75" customHeight="1" thickBot="1" x14ac:dyDescent="0.3">
      <c r="A31" s="157"/>
      <c r="B31" s="124"/>
      <c r="C31" s="126"/>
      <c r="D31" s="58" t="s">
        <v>189</v>
      </c>
      <c r="E31" s="100"/>
      <c r="F31" s="93">
        <v>13937</v>
      </c>
      <c r="G31" s="112"/>
      <c r="H31" s="48"/>
      <c r="I31" s="108"/>
      <c r="J31" s="48"/>
      <c r="K31" s="108"/>
      <c r="L31" s="48"/>
      <c r="M31" s="108"/>
      <c r="N31" s="63"/>
      <c r="O31" s="96"/>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s="66" customFormat="1" ht="87" customHeight="1" thickBot="1" x14ac:dyDescent="0.3">
      <c r="A32" s="157"/>
      <c r="B32" s="123" t="s">
        <v>112</v>
      </c>
      <c r="C32" s="125" t="s">
        <v>95</v>
      </c>
      <c r="D32" s="54" t="s">
        <v>34</v>
      </c>
      <c r="E32" s="99" t="s">
        <v>65</v>
      </c>
      <c r="F32" s="68">
        <v>12147</v>
      </c>
      <c r="G32" s="111">
        <f t="shared" ref="G32" si="1">IFERROR((F32/F33),"")</f>
        <v>0.87156489918920854</v>
      </c>
      <c r="H32" s="48"/>
      <c r="I32" s="107"/>
      <c r="J32" s="48"/>
      <c r="K32" s="107"/>
      <c r="L32" s="48"/>
      <c r="M32" s="107"/>
      <c r="N32" s="65"/>
      <c r="O32" s="95" t="s">
        <v>223</v>
      </c>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s="67" customFormat="1" ht="87" customHeight="1" thickBot="1" x14ac:dyDescent="0.3">
      <c r="A33" s="157"/>
      <c r="B33" s="124"/>
      <c r="C33" s="126"/>
      <c r="D33" s="58" t="s">
        <v>189</v>
      </c>
      <c r="E33" s="100"/>
      <c r="F33" s="92">
        <v>13937</v>
      </c>
      <c r="G33" s="112"/>
      <c r="H33" s="48"/>
      <c r="I33" s="108"/>
      <c r="J33" s="48"/>
      <c r="K33" s="108"/>
      <c r="L33" s="48"/>
      <c r="M33" s="108"/>
      <c r="N33" s="63"/>
      <c r="O33" s="96"/>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s="66" customFormat="1" ht="81.75" customHeight="1" thickBot="1" x14ac:dyDescent="0.3">
      <c r="A34" s="157"/>
      <c r="B34" s="186" t="s">
        <v>98</v>
      </c>
      <c r="C34" s="125" t="s">
        <v>99</v>
      </c>
      <c r="D34" s="54" t="s">
        <v>42</v>
      </c>
      <c r="E34" s="101" t="s">
        <v>65</v>
      </c>
      <c r="F34" s="89">
        <v>6659</v>
      </c>
      <c r="G34" s="129">
        <f>IFERROR(((F34/F35)-1),"")</f>
        <v>-0.25871089836357564</v>
      </c>
      <c r="H34" s="48"/>
      <c r="I34" s="121"/>
      <c r="J34" s="48"/>
      <c r="K34" s="107"/>
      <c r="L34" s="48"/>
      <c r="M34" s="107"/>
      <c r="N34" s="62"/>
      <c r="O34" s="95" t="s">
        <v>225</v>
      </c>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s="67" customFormat="1" ht="81.75" customHeight="1" thickBot="1" x14ac:dyDescent="0.3">
      <c r="A35" s="157"/>
      <c r="B35" s="187"/>
      <c r="C35" s="126"/>
      <c r="D35" s="58" t="s">
        <v>44</v>
      </c>
      <c r="E35" s="102"/>
      <c r="F35" s="90">
        <v>8983</v>
      </c>
      <c r="G35" s="130"/>
      <c r="H35" s="48"/>
      <c r="I35" s="122"/>
      <c r="J35" s="48"/>
      <c r="K35" s="108"/>
      <c r="L35" s="48"/>
      <c r="M35" s="108"/>
      <c r="N35" s="71"/>
      <c r="O35" s="96"/>
      <c r="P35" s="64"/>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s="66" customFormat="1" ht="87" customHeight="1" thickBot="1" x14ac:dyDescent="0.3">
      <c r="A36" s="157"/>
      <c r="B36" s="123" t="s">
        <v>116</v>
      </c>
      <c r="C36" s="125" t="s">
        <v>118</v>
      </c>
      <c r="D36" s="54" t="s">
        <v>190</v>
      </c>
      <c r="E36" s="99" t="s">
        <v>65</v>
      </c>
      <c r="F36" s="48">
        <v>822</v>
      </c>
      <c r="G36" s="111">
        <f>IFERROR((F36/F37),"")</f>
        <v>0.82282282282282282</v>
      </c>
      <c r="H36" s="48"/>
      <c r="I36" s="107"/>
      <c r="J36" s="48"/>
      <c r="K36" s="107"/>
      <c r="L36" s="48"/>
      <c r="M36" s="107"/>
      <c r="N36" s="62"/>
      <c r="O36" s="95" t="s">
        <v>222</v>
      </c>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s="67" customFormat="1" ht="87" customHeight="1" thickBot="1" x14ac:dyDescent="0.3">
      <c r="A37" s="157"/>
      <c r="B37" s="124"/>
      <c r="C37" s="126"/>
      <c r="D37" s="58" t="s">
        <v>191</v>
      </c>
      <c r="E37" s="100"/>
      <c r="F37" s="91">
        <v>999</v>
      </c>
      <c r="G37" s="112"/>
      <c r="H37" s="48"/>
      <c r="I37" s="108"/>
      <c r="J37" s="48"/>
      <c r="K37" s="108"/>
      <c r="L37" s="48"/>
      <c r="M37" s="108"/>
      <c r="N37" s="63"/>
      <c r="O37" s="96"/>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s="82" customFormat="1" ht="75" customHeight="1" thickBot="1" x14ac:dyDescent="0.3">
      <c r="A38" s="157"/>
      <c r="B38" s="184" t="s">
        <v>195</v>
      </c>
      <c r="C38" s="182" t="s">
        <v>196</v>
      </c>
      <c r="D38" s="79" t="s">
        <v>197</v>
      </c>
      <c r="E38" s="127" t="s">
        <v>65</v>
      </c>
      <c r="F38" s="87">
        <v>4626</v>
      </c>
      <c r="G38" s="128">
        <f t="shared" ref="G38" si="2">IFERROR((F38/F39),"")</f>
        <v>0.71676479702510076</v>
      </c>
      <c r="H38" s="80"/>
      <c r="I38" s="115"/>
      <c r="J38" s="80"/>
      <c r="K38" s="115"/>
      <c r="L38" s="80"/>
      <c r="M38" s="115"/>
      <c r="N38" s="81"/>
      <c r="O38" s="95" t="s">
        <v>213</v>
      </c>
    </row>
    <row r="39" spans="1:49" s="82" customFormat="1" ht="125.25" customHeight="1" thickBot="1" x14ac:dyDescent="0.3">
      <c r="A39" s="158"/>
      <c r="B39" s="185"/>
      <c r="C39" s="183"/>
      <c r="D39" s="84" t="s">
        <v>198</v>
      </c>
      <c r="E39" s="116"/>
      <c r="F39" s="80">
        <v>6454</v>
      </c>
      <c r="G39" s="114"/>
      <c r="H39" s="80"/>
      <c r="I39" s="116"/>
      <c r="J39" s="80"/>
      <c r="K39" s="116"/>
      <c r="L39" s="80"/>
      <c r="M39" s="116"/>
      <c r="N39" s="85"/>
      <c r="O39" s="96"/>
    </row>
    <row r="40" spans="1:49" s="57" customFormat="1" x14ac:dyDescent="0.25">
      <c r="B40" s="72"/>
      <c r="C40" s="72"/>
      <c r="D40" s="72"/>
      <c r="E40" s="72"/>
      <c r="F40" s="73"/>
      <c r="G40" s="73"/>
      <c r="H40" s="73"/>
      <c r="I40" s="73"/>
      <c r="J40" s="73"/>
      <c r="K40" s="73"/>
      <c r="L40" s="73"/>
      <c r="M40" s="73"/>
      <c r="N40" s="74"/>
    </row>
    <row r="41" spans="1:49" s="78" customFormat="1" x14ac:dyDescent="0.25">
      <c r="B41" s="75"/>
      <c r="C41" s="75"/>
      <c r="D41" s="75"/>
      <c r="E41" s="75"/>
      <c r="F41" s="35"/>
      <c r="G41" s="35"/>
      <c r="H41" s="35"/>
      <c r="I41" s="35"/>
      <c r="J41" s="76"/>
      <c r="K41" s="76"/>
      <c r="L41" s="76"/>
      <c r="M41" s="76"/>
      <c r="N41" s="77"/>
    </row>
  </sheetData>
  <protectedRanges>
    <protectedRange sqref="H22 J22 L22 H20 J14:J16 F36 J20 L20 F22 F18:F19 J18 H18 L18 L6:L9 F24:F29 L12:L16 H24:H37 J24:J37 L24:L37 H14:H16" name="Rango1_3"/>
    <protectedRange sqref="O6:O14 O16:O39" name="Rango1_1_1"/>
    <protectedRange sqref="H38 J38 L38" name="Rango1_3_1"/>
    <protectedRange sqref="L10:L11" name="Rango1_3_2"/>
    <protectedRange sqref="F41" name="Rango1_3_3"/>
    <protectedRange sqref="G41" name="Rango1_3_4"/>
    <protectedRange sqref="H41" name="Rango1_3_5"/>
    <protectedRange sqref="I41" name="Rango1_3_6"/>
    <protectedRange sqref="F38" name="Rango1_3_7"/>
    <protectedRange sqref="F15" name="Rango1_3_8"/>
    <protectedRange sqref="F16:F17 F20:F21" name="Rango1_3_9"/>
    <protectedRange sqref="F37" name="Rango1_3_11"/>
    <protectedRange sqref="F34:F35" name="Rango1_3_12"/>
    <protectedRange sqref="F32" name="Rango1_3_13"/>
    <protectedRange sqref="F30" name="Rango1_3_14"/>
  </protectedRanges>
  <mergeCells count="150">
    <mergeCell ref="A16:A39"/>
    <mergeCell ref="A14:A15"/>
    <mergeCell ref="B32:B33"/>
    <mergeCell ref="C32:C33"/>
    <mergeCell ref="B30:B31"/>
    <mergeCell ref="C30:C31"/>
    <mergeCell ref="B28:B29"/>
    <mergeCell ref="C28:C29"/>
    <mergeCell ref="B26:B27"/>
    <mergeCell ref="C26:C27"/>
    <mergeCell ref="B14:B15"/>
    <mergeCell ref="B36:B37"/>
    <mergeCell ref="B24:B25"/>
    <mergeCell ref="C24:C25"/>
    <mergeCell ref="B22:B23"/>
    <mergeCell ref="C22:C23"/>
    <mergeCell ref="B38:B39"/>
    <mergeCell ref="C38:C39"/>
    <mergeCell ref="C36:C37"/>
    <mergeCell ref="B34:B35"/>
    <mergeCell ref="C34:C35"/>
    <mergeCell ref="C16:C17"/>
    <mergeCell ref="D4:D5"/>
    <mergeCell ref="F4:G4"/>
    <mergeCell ref="O32:O33"/>
    <mergeCell ref="I16:I17"/>
    <mergeCell ref="K16:K17"/>
    <mergeCell ref="M16:M17"/>
    <mergeCell ref="O18:O19"/>
    <mergeCell ref="B16:B17"/>
    <mergeCell ref="E16:E17"/>
    <mergeCell ref="E20:E21"/>
    <mergeCell ref="E22:E23"/>
    <mergeCell ref="E24:E25"/>
    <mergeCell ref="E26:E27"/>
    <mergeCell ref="E28:E29"/>
    <mergeCell ref="E30:E31"/>
    <mergeCell ref="G10:G11"/>
    <mergeCell ref="E4:E5"/>
    <mergeCell ref="N4:N5"/>
    <mergeCell ref="N6:N7"/>
    <mergeCell ref="N12:N13"/>
    <mergeCell ref="L4:M4"/>
    <mergeCell ref="K14:K15"/>
    <mergeCell ref="M14:M15"/>
    <mergeCell ref="M10:M11"/>
    <mergeCell ref="A3:B3"/>
    <mergeCell ref="C3:O3"/>
    <mergeCell ref="E6:E7"/>
    <mergeCell ref="E10:E11"/>
    <mergeCell ref="E12:E13"/>
    <mergeCell ref="E14:E15"/>
    <mergeCell ref="B10:B11"/>
    <mergeCell ref="C10:C11"/>
    <mergeCell ref="A6:A7"/>
    <mergeCell ref="B12:B13"/>
    <mergeCell ref="C12:C13"/>
    <mergeCell ref="O4:O5"/>
    <mergeCell ref="B6:B7"/>
    <mergeCell ref="C6:C7"/>
    <mergeCell ref="M6:M7"/>
    <mergeCell ref="G6:G7"/>
    <mergeCell ref="A8:A13"/>
    <mergeCell ref="B8:B9"/>
    <mergeCell ref="C8:C9"/>
    <mergeCell ref="E8:E9"/>
    <mergeCell ref="M8:M9"/>
    <mergeCell ref="A4:A5"/>
    <mergeCell ref="B4:B5"/>
    <mergeCell ref="C4:C5"/>
    <mergeCell ref="M12:M13"/>
    <mergeCell ref="I10:I11"/>
    <mergeCell ref="J4:K4"/>
    <mergeCell ref="K10:K11"/>
    <mergeCell ref="I6:I7"/>
    <mergeCell ref="K6:K7"/>
    <mergeCell ref="H4:I4"/>
    <mergeCell ref="I14:I15"/>
    <mergeCell ref="O6:O7"/>
    <mergeCell ref="O8:O9"/>
    <mergeCell ref="O10:O11"/>
    <mergeCell ref="O12:O13"/>
    <mergeCell ref="O14:O15"/>
    <mergeCell ref="I20:I21"/>
    <mergeCell ref="G20:G21"/>
    <mergeCell ref="B20:B21"/>
    <mergeCell ref="C20:C21"/>
    <mergeCell ref="B18:B19"/>
    <mergeCell ref="C18:C19"/>
    <mergeCell ref="G14:G15"/>
    <mergeCell ref="C14:C15"/>
    <mergeCell ref="E38:E39"/>
    <mergeCell ref="G38:G39"/>
    <mergeCell ref="I38:I39"/>
    <mergeCell ref="G34:G35"/>
    <mergeCell ref="G30:G31"/>
    <mergeCell ref="K38:K39"/>
    <mergeCell ref="M38:M39"/>
    <mergeCell ref="O24:O25"/>
    <mergeCell ref="O26:O27"/>
    <mergeCell ref="O28:O29"/>
    <mergeCell ref="O30:O31"/>
    <mergeCell ref="K26:K27"/>
    <mergeCell ref="M26:M27"/>
    <mergeCell ref="I28:I29"/>
    <mergeCell ref="I34:I35"/>
    <mergeCell ref="K34:K35"/>
    <mergeCell ref="M34:M35"/>
    <mergeCell ref="K24:K25"/>
    <mergeCell ref="M24:M25"/>
    <mergeCell ref="I30:I31"/>
    <mergeCell ref="K30:K31"/>
    <mergeCell ref="M30:M31"/>
    <mergeCell ref="M32:M33"/>
    <mergeCell ref="O38:O39"/>
    <mergeCell ref="K22:K23"/>
    <mergeCell ref="M22:M23"/>
    <mergeCell ref="G24:G25"/>
    <mergeCell ref="G26:G27"/>
    <mergeCell ref="I26:I27"/>
    <mergeCell ref="K36:K37"/>
    <mergeCell ref="M36:M37"/>
    <mergeCell ref="G32:G33"/>
    <mergeCell ref="I32:I33"/>
    <mergeCell ref="K32:K33"/>
    <mergeCell ref="I24:I25"/>
    <mergeCell ref="O22:O23"/>
    <mergeCell ref="O16:O17"/>
    <mergeCell ref="O20:O21"/>
    <mergeCell ref="E32:E33"/>
    <mergeCell ref="E36:E37"/>
    <mergeCell ref="E34:E35"/>
    <mergeCell ref="G16:G17"/>
    <mergeCell ref="O36:O37"/>
    <mergeCell ref="N18:N19"/>
    <mergeCell ref="O34:O35"/>
    <mergeCell ref="E18:E19"/>
    <mergeCell ref="G18:G19"/>
    <mergeCell ref="I18:I19"/>
    <mergeCell ref="K18:K19"/>
    <mergeCell ref="M18:M19"/>
    <mergeCell ref="G36:G37"/>
    <mergeCell ref="I36:I37"/>
    <mergeCell ref="M20:M21"/>
    <mergeCell ref="G22:G23"/>
    <mergeCell ref="I22:I23"/>
    <mergeCell ref="K20:K21"/>
    <mergeCell ref="G28:G29"/>
    <mergeCell ref="K28:K29"/>
    <mergeCell ref="M28:M29"/>
  </mergeCells>
  <conditionalFormatting sqref="G34 G16 G20 G14 G24 G28 G32 G30 G36 I14 I16 I20 I22 I24 I28 I32 I30 I36 K14 K16 K20 K22 K24 K28 K32 K30 K36 M6 M12 M10 M14 M16 M20 M22 M24 M28 M32 M30 M36 I34 K34 M34 O22 O20 F10:F11 H10:H11 J10:J11 G10 I10 K10 E6 E12 E10 E14 E16 E20 E22 E24 E26 E28 E32 E30 E36 E34 G22 G38 I38 K38 M38 E38 O28 O30 E18 G18 I18 K18 M18 E8 O6 O8 O10 O12 F41:I41 G26 M26 I26:K26 H18:H39 J14:J39 F14:F17 O16 F19:F39 H14:H16 L6:L39">
    <cfRule type="cellIs" dxfId="26" priority="777" operator="equal">
      <formula>#REF!</formula>
    </cfRule>
  </conditionalFormatting>
  <conditionalFormatting sqref="F38">
    <cfRule type="cellIs" dxfId="25" priority="27" operator="equal">
      <formula>#REF!</formula>
    </cfRule>
  </conditionalFormatting>
  <conditionalFormatting sqref="F14:F15">
    <cfRule type="cellIs" dxfId="24" priority="25" operator="equal">
      <formula>#REF!</formula>
    </cfRule>
  </conditionalFormatting>
  <conditionalFormatting sqref="F14">
    <cfRule type="cellIs" dxfId="23" priority="24" operator="equal">
      <formula>#REF!</formula>
    </cfRule>
  </conditionalFormatting>
  <conditionalFormatting sqref="F16">
    <cfRule type="cellIs" dxfId="22" priority="23" operator="equal">
      <formula>#REF!</formula>
    </cfRule>
  </conditionalFormatting>
  <conditionalFormatting sqref="F16">
    <cfRule type="cellIs" dxfId="21" priority="22" operator="equal">
      <formula>#REF!</formula>
    </cfRule>
  </conditionalFormatting>
  <conditionalFormatting sqref="F16:F17">
    <cfRule type="cellIs" dxfId="20" priority="21" operator="equal">
      <formula>#REF!</formula>
    </cfRule>
  </conditionalFormatting>
  <conditionalFormatting sqref="F20">
    <cfRule type="cellIs" dxfId="19" priority="20" operator="equal">
      <formula>#REF!</formula>
    </cfRule>
  </conditionalFormatting>
  <conditionalFormatting sqref="F21">
    <cfRule type="cellIs" dxfId="18" priority="19" operator="equal">
      <formula>#REF!</formula>
    </cfRule>
  </conditionalFormatting>
  <conditionalFormatting sqref="F37">
    <cfRule type="cellIs" dxfId="17" priority="18" operator="equal">
      <formula>#REF!</formula>
    </cfRule>
  </conditionalFormatting>
  <conditionalFormatting sqref="F35">
    <cfRule type="cellIs" dxfId="16" priority="17" operator="equal">
      <formula>#REF!</formula>
    </cfRule>
  </conditionalFormatting>
  <conditionalFormatting sqref="F32">
    <cfRule type="cellIs" dxfId="15" priority="16" operator="equal">
      <formula>#REF!</formula>
    </cfRule>
  </conditionalFormatting>
  <conditionalFormatting sqref="F30">
    <cfRule type="cellIs" dxfId="14" priority="15" operator="equal">
      <formula>#REF!</formula>
    </cfRule>
  </conditionalFormatting>
  <conditionalFormatting sqref="O18">
    <cfRule type="cellIs" dxfId="13" priority="14" operator="equal">
      <formula>#REF!</formula>
    </cfRule>
  </conditionalFormatting>
  <conditionalFormatting sqref="F18">
    <cfRule type="cellIs" dxfId="12" priority="13" operator="equal">
      <formula>#REF!</formula>
    </cfRule>
  </conditionalFormatting>
  <conditionalFormatting sqref="F21">
    <cfRule type="cellIs" dxfId="11" priority="12" operator="equal">
      <formula>#REF!</formula>
    </cfRule>
  </conditionalFormatting>
  <conditionalFormatting sqref="F21">
    <cfRule type="cellIs" dxfId="10" priority="11" operator="equal">
      <formula>#REF!</formula>
    </cfRule>
  </conditionalFormatting>
  <conditionalFormatting sqref="F21">
    <cfRule type="cellIs" dxfId="9" priority="10" operator="equal">
      <formula>#REF!</formula>
    </cfRule>
  </conditionalFormatting>
  <conditionalFormatting sqref="F20">
    <cfRule type="cellIs" dxfId="8" priority="9" operator="equal">
      <formula>#REF!</formula>
    </cfRule>
  </conditionalFormatting>
  <conditionalFormatting sqref="F20">
    <cfRule type="cellIs" dxfId="7" priority="8" operator="equal">
      <formula>#REF!</formula>
    </cfRule>
  </conditionalFormatting>
  <conditionalFormatting sqref="F20">
    <cfRule type="cellIs" dxfId="6" priority="7" operator="equal">
      <formula>#REF!</formula>
    </cfRule>
  </conditionalFormatting>
  <conditionalFormatting sqref="O38">
    <cfRule type="cellIs" dxfId="5" priority="6" operator="equal">
      <formula>#REF!</formula>
    </cfRule>
  </conditionalFormatting>
  <conditionalFormatting sqref="O36">
    <cfRule type="cellIs" dxfId="4" priority="5" operator="equal">
      <formula>#REF!</formula>
    </cfRule>
  </conditionalFormatting>
  <conditionalFormatting sqref="O32">
    <cfRule type="cellIs" dxfId="3" priority="4" operator="equal">
      <formula>#REF!</formula>
    </cfRule>
  </conditionalFormatting>
  <conditionalFormatting sqref="O26">
    <cfRule type="cellIs" dxfId="2" priority="3" operator="equal">
      <formula>#REF!</formula>
    </cfRule>
  </conditionalFormatting>
  <conditionalFormatting sqref="O24">
    <cfRule type="cellIs" dxfId="1" priority="2" operator="equal">
      <formula>#REF!</formula>
    </cfRule>
  </conditionalFormatting>
  <conditionalFormatting sqref="O34">
    <cfRule type="cellIs" dxfId="0" priority="1" operator="equal">
      <formula>#REF!</formula>
    </cfRule>
  </conditionalFormatting>
  <printOptions horizontalCentered="1"/>
  <pageMargins left="0" right="0" top="0.74803149606299213" bottom="0.74803149606299213" header="0.31496062992125984" footer="0.31496062992125984"/>
  <pageSetup scale="50" orientation="landscape" r:id="rId1"/>
  <rowBreaks count="3" manualBreakCount="3">
    <brk id="17" max="14" man="1"/>
    <brk id="25" max="14" man="1"/>
    <brk id="33" max="14" man="1"/>
  </rowBreaks>
  <colBreaks count="1" manualBreakCount="1">
    <brk id="7"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Glosario</vt:lpstr>
      <vt:lpstr>MIR 2018</vt:lpstr>
      <vt:lpstr>Seguimiento</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2018-10-17T18:17:36Z</cp:lastPrinted>
  <dcterms:created xsi:type="dcterms:W3CDTF">2017-07-14T18:22:57Z</dcterms:created>
  <dcterms:modified xsi:type="dcterms:W3CDTF">2019-01-14T17:59:02Z</dcterms:modified>
</cp:coreProperties>
</file>